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935" activeTab="0"/>
  </bookViews>
  <sheets>
    <sheet name="20041005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<sst xmlns="http://schemas.openxmlformats.org/spreadsheetml/2006/main" count="23" uniqueCount="23">
  <si>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Költségvetési sor</t>
  </si>
  <si>
    <t>Előirányzat</t>
  </si>
  <si>
    <t>Felhasznált</t>
  </si>
  <si>
    <t>Felhasználható</t>
  </si>
  <si>
    <t>Vezetőképző</t>
  </si>
  <si>
    <t>Nyomda</t>
  </si>
  <si>
    <t>Hali karácsony</t>
  </si>
  <si>
    <t>Gólyatáborok</t>
  </si>
  <si>
    <t>Kari rendezvények</t>
  </si>
  <si>
    <t>PR</t>
  </si>
  <si>
    <t>Szakterületi rendezvény</t>
  </si>
  <si>
    <t>Sportrendezvények</t>
  </si>
  <si>
    <t>Fejlesztés</t>
  </si>
  <si>
    <t>Közgyűlések</t>
  </si>
  <si>
    <t>Irodaköltség</t>
  </si>
  <si>
    <t>Vegyesraktár</t>
  </si>
  <si>
    <t>Területfejlesztés</t>
  </si>
  <si>
    <t>Tartalék</t>
  </si>
  <si>
    <t>Előre nem látható költs.</t>
  </si>
  <si>
    <t>Távközlés</t>
  </si>
  <si>
    <t>Diploma dísz</t>
  </si>
  <si>
    <t>Alapítvány</t>
  </si>
  <si>
    <t>Összeg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</si>
</sst>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\M&#258;&#711;solat%20eredetijeanalitikusnyilvantartas_200409-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fizetések"/>
      <sheetName val="összesítés"/>
      <sheetName val="2004.10.05"/>
    </sheetNames>
    <sheetDataSet>
      <sheetData sheetId="0">
        <row r="3">
          <cell r="C3">
            <v>13500</v>
          </cell>
          <cell r="D3" t="str">
            <v>Irodaköltség</v>
          </cell>
        </row>
        <row r="4">
          <cell r="C4">
            <v>96524</v>
          </cell>
          <cell r="D4" t="str">
            <v>Vegyesraktár</v>
          </cell>
        </row>
        <row r="5">
          <cell r="C5">
            <v>4450</v>
          </cell>
          <cell r="D5" t="str">
            <v>Irodaköltség</v>
          </cell>
        </row>
        <row r="6">
          <cell r="C6">
            <v>-145800</v>
          </cell>
          <cell r="D6" t="str">
            <v>-</v>
          </cell>
        </row>
        <row r="7">
          <cell r="C7">
            <v>165400</v>
          </cell>
          <cell r="D7" t="str">
            <v>Nyomda</v>
          </cell>
        </row>
        <row r="8">
          <cell r="C8">
            <v>82700</v>
          </cell>
          <cell r="D8" t="str">
            <v>Nyomda</v>
          </cell>
        </row>
        <row r="9">
          <cell r="C9">
            <v>12830</v>
          </cell>
          <cell r="D9" t="str">
            <v>PR</v>
          </cell>
        </row>
        <row r="10">
          <cell r="C10">
            <v>17000</v>
          </cell>
          <cell r="D10" t="str">
            <v>Vezetőképző</v>
          </cell>
        </row>
        <row r="11">
          <cell r="C11">
            <v>82700</v>
          </cell>
          <cell r="D11" t="str">
            <v>Nyomda</v>
          </cell>
        </row>
        <row r="12">
          <cell r="C12">
            <v>82700</v>
          </cell>
          <cell r="D12" t="str">
            <v>Nyomda</v>
          </cell>
        </row>
        <row r="13">
          <cell r="C13">
            <v>82700</v>
          </cell>
          <cell r="D13" t="str">
            <v>Nyomda</v>
          </cell>
        </row>
        <row r="14">
          <cell r="C14">
            <v>42048</v>
          </cell>
          <cell r="D14" t="str">
            <v>Fejlesztés</v>
          </cell>
        </row>
        <row r="15">
          <cell r="C15">
            <v>88950</v>
          </cell>
          <cell r="D15" t="str">
            <v>Nyomda</v>
          </cell>
        </row>
        <row r="16">
          <cell r="C16">
            <v>60490</v>
          </cell>
          <cell r="D16" t="str">
            <v>Vezetőképző</v>
          </cell>
        </row>
        <row r="17">
          <cell r="C17">
            <v>82700</v>
          </cell>
          <cell r="D17" t="str">
            <v>Nyomda</v>
          </cell>
        </row>
        <row r="18">
          <cell r="C18">
            <v>3840</v>
          </cell>
          <cell r="D18" t="str">
            <v>Irodaköltség</v>
          </cell>
        </row>
        <row r="19">
          <cell r="C19">
            <v>125000</v>
          </cell>
          <cell r="D19" t="str">
            <v>Kari rendezvények</v>
          </cell>
        </row>
        <row r="20">
          <cell r="C20">
            <v>3490</v>
          </cell>
          <cell r="D20" t="str">
            <v>Kari rendezvények</v>
          </cell>
        </row>
        <row r="21">
          <cell r="C21">
            <v>82700</v>
          </cell>
          <cell r="D21" t="str">
            <v>Nyomda</v>
          </cell>
        </row>
        <row r="22">
          <cell r="C22">
            <v>82700</v>
          </cell>
          <cell r="D22" t="str">
            <v>Nyomda</v>
          </cell>
        </row>
        <row r="23">
          <cell r="C23">
            <v>15539</v>
          </cell>
          <cell r="D23" t="str">
            <v>Kari rendezvények</v>
          </cell>
        </row>
        <row r="24">
          <cell r="C24">
            <v>82700</v>
          </cell>
          <cell r="D24" t="str">
            <v>Nyomda</v>
          </cell>
        </row>
        <row r="25">
          <cell r="C25">
            <v>148727</v>
          </cell>
          <cell r="D25" t="str">
            <v>Fejlesztés</v>
          </cell>
        </row>
        <row r="26">
          <cell r="C26">
            <v>450</v>
          </cell>
          <cell r="D26" t="str">
            <v>Kari rendezvények</v>
          </cell>
        </row>
        <row r="27">
          <cell r="C27">
            <v>82700</v>
          </cell>
          <cell r="D27" t="str">
            <v>Nyomda</v>
          </cell>
        </row>
        <row r="28">
          <cell r="C28">
            <v>787500</v>
          </cell>
          <cell r="D28" t="str">
            <v>Diploma dísz</v>
          </cell>
        </row>
        <row r="29">
          <cell r="C29">
            <v>2000</v>
          </cell>
          <cell r="D29" t="str">
            <v>Előre nem látható költs.</v>
          </cell>
        </row>
        <row r="30">
          <cell r="C30">
            <v>82700</v>
          </cell>
          <cell r="D30" t="str">
            <v>Nyomda</v>
          </cell>
        </row>
        <row r="31">
          <cell r="C31">
            <v>32200</v>
          </cell>
          <cell r="D31" t="str">
            <v>Fejlesztés</v>
          </cell>
        </row>
        <row r="32">
          <cell r="C32">
            <v>296577.5</v>
          </cell>
          <cell r="D32" t="str">
            <v>Fejlesztés</v>
          </cell>
        </row>
        <row r="33">
          <cell r="C33">
            <v>15750</v>
          </cell>
          <cell r="D33" t="str">
            <v>Szakterületi rendezvény</v>
          </cell>
        </row>
        <row r="34">
          <cell r="C34">
            <v>2670</v>
          </cell>
          <cell r="D34" t="str">
            <v>Kari rendezvények</v>
          </cell>
        </row>
        <row r="35">
          <cell r="C35">
            <v>8000</v>
          </cell>
          <cell r="D35" t="str">
            <v>Kari rendezvények</v>
          </cell>
        </row>
        <row r="36">
          <cell r="C36">
            <v>2600</v>
          </cell>
          <cell r="D36" t="str">
            <v>Kari rendezvények</v>
          </cell>
        </row>
        <row r="37">
          <cell r="C37">
            <v>-1625000</v>
          </cell>
          <cell r="D37" t="str">
            <v>Diploma dísz</v>
          </cell>
        </row>
        <row r="38">
          <cell r="C38">
            <v>172300</v>
          </cell>
          <cell r="D38" t="str">
            <v>-</v>
          </cell>
        </row>
        <row r="39">
          <cell r="C39">
            <v>14350</v>
          </cell>
          <cell r="D39" t="str">
            <v>Fejlesztés</v>
          </cell>
        </row>
        <row r="40">
          <cell r="C40">
            <v>216500</v>
          </cell>
          <cell r="D40" t="str">
            <v>-</v>
          </cell>
        </row>
        <row r="41">
          <cell r="C41">
            <v>-125000</v>
          </cell>
          <cell r="D41" t="str">
            <v>Diploma dísz</v>
          </cell>
        </row>
        <row r="42">
          <cell r="C42">
            <v>787500</v>
          </cell>
          <cell r="D42" t="str">
            <v>Diploma dísz</v>
          </cell>
        </row>
        <row r="43">
          <cell r="C43">
            <v>175000</v>
          </cell>
          <cell r="D43" t="str">
            <v>Diploma dísz</v>
          </cell>
        </row>
        <row r="44">
          <cell r="C44">
            <v>3386</v>
          </cell>
          <cell r="D44" t="str">
            <v>Irodaköltség</v>
          </cell>
        </row>
        <row r="45">
          <cell r="C45">
            <v>171093</v>
          </cell>
          <cell r="D45" t="str">
            <v>Távközlés</v>
          </cell>
        </row>
        <row r="46">
          <cell r="C46">
            <v>150000</v>
          </cell>
          <cell r="D46" t="str">
            <v>Gólyatábor</v>
          </cell>
        </row>
        <row r="47">
          <cell r="C47">
            <v>74150</v>
          </cell>
          <cell r="D47" t="str">
            <v>Vezetőképző</v>
          </cell>
        </row>
        <row r="48">
          <cell r="C48">
            <v>67500</v>
          </cell>
          <cell r="D48" t="str">
            <v>Nyomda</v>
          </cell>
        </row>
        <row r="49">
          <cell r="C49">
            <v>456000</v>
          </cell>
          <cell r="D49" t="str">
            <v>Vezetőképző</v>
          </cell>
        </row>
        <row r="50">
          <cell r="C50">
            <v>34200</v>
          </cell>
          <cell r="D50" t="str">
            <v>Vezetőképző</v>
          </cell>
        </row>
        <row r="51">
          <cell r="C51">
            <v>80000</v>
          </cell>
          <cell r="D51" t="str">
            <v>Vezetőképző</v>
          </cell>
        </row>
        <row r="52">
          <cell r="C52">
            <v>15243</v>
          </cell>
          <cell r="D52" t="str">
            <v>Fejlesztés</v>
          </cell>
        </row>
        <row r="53">
          <cell r="C53">
            <v>42488</v>
          </cell>
          <cell r="D53" t="str">
            <v>Fejlesztés</v>
          </cell>
        </row>
        <row r="54">
          <cell r="C54">
            <v>6240</v>
          </cell>
          <cell r="D54" t="str">
            <v>Irodaköltség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23.421875" style="0" bestFit="1" customWidth="1"/>
    <col min="2" max="2" width="12.00390625" style="0" bestFit="1" customWidth="1"/>
    <col min="3" max="3" width="11.421875" style="0" bestFit="1" customWidth="1"/>
    <col min="4" max="4" width="13.7109375" style="0" bestFit="1" customWidth="1"/>
  </cols>
  <sheetData>
    <row r="2" spans="1:4" ht="12.75">
      <c r="A2" t="s">
        <v>0</v>
      </c>
      <c r="B2" t="s">
        <v>1</v>
      </c>
      <c r="C2" t="s">
        <v>2</v>
      </c>
      <c r="D2" t="s">
        <v>3</v>
      </c>
    </row>
    <row r="3" spans="1:4" ht="12.75">
      <c r="A3" s="1" t="s">
        <v>4</v>
      </c>
      <c r="B3" s="2">
        <v>800000</v>
      </c>
      <c r="C3" s="3">
        <f>SUMIF('[1]kifizetések'!$D$3:$D$59,$A3,'[1]kifizetések'!$C$3:$C$59)</f>
        <v>721840</v>
      </c>
      <c r="D3" s="4">
        <f>B3-C3</f>
        <v>78160</v>
      </c>
    </row>
    <row r="4" spans="1:4" ht="12.75">
      <c r="A4" s="1" t="s">
        <v>5</v>
      </c>
      <c r="B4" s="2">
        <v>2200000</v>
      </c>
      <c r="C4" s="3">
        <f>SUMIF('[1]kifizetések'!$D$3:$D$59,$A4,'[1]kifizetések'!$C$3:$C$59)</f>
        <v>1148850</v>
      </c>
      <c r="D4" s="4">
        <f>B4-C4</f>
        <v>1051150</v>
      </c>
    </row>
    <row r="5" spans="1:4" ht="12.75">
      <c r="A5" s="1" t="s">
        <v>6</v>
      </c>
      <c r="B5" s="4">
        <v>120000</v>
      </c>
      <c r="C5" s="3">
        <f>SUMIF('[1]kifizetések'!$D$3:$D$59,$A5,'[1]kifizetések'!$C$3:$C$59)</f>
        <v>0</v>
      </c>
      <c r="D5" s="4">
        <f>B5-C5</f>
        <v>120000</v>
      </c>
    </row>
    <row r="6" spans="1:4" ht="12.75">
      <c r="A6" s="1" t="s">
        <v>7</v>
      </c>
      <c r="B6" s="4">
        <v>300000</v>
      </c>
      <c r="C6" s="3">
        <v>150000</v>
      </c>
      <c r="D6" s="4">
        <f>B6-C6</f>
        <v>150000</v>
      </c>
    </row>
    <row r="7" spans="1:4" ht="12.75">
      <c r="A7" s="1" t="s">
        <v>8</v>
      </c>
      <c r="B7" s="4">
        <v>200000</v>
      </c>
      <c r="C7" s="3">
        <f>SUMIF('[1]kifizetések'!$D$3:$D$59,$A7,'[1]kifizetések'!$C$3:$C$59)</f>
        <v>157749</v>
      </c>
      <c r="D7" s="4">
        <f>B7-C7</f>
        <v>42251</v>
      </c>
    </row>
    <row r="8" spans="1:4" ht="12.75">
      <c r="A8" s="1" t="s">
        <v>9</v>
      </c>
      <c r="B8" s="4">
        <v>400000</v>
      </c>
      <c r="C8" s="3">
        <f>SUMIF('[1]kifizetések'!$D$3:$D$59,$A8,'[1]kifizetések'!$C$3:$C$59)</f>
        <v>12830</v>
      </c>
      <c r="D8" s="4">
        <f>B8-C8</f>
        <v>387170</v>
      </c>
    </row>
    <row r="9" spans="1:4" ht="12.75">
      <c r="A9" s="1" t="s">
        <v>10</v>
      </c>
      <c r="B9" s="4">
        <v>250000</v>
      </c>
      <c r="C9" s="3">
        <f>SUMIF('[1]kifizetések'!$D$3:$D$59,$A9,'[1]kifizetések'!$C$3:$C$59)</f>
        <v>15750</v>
      </c>
      <c r="D9" s="4">
        <f>B9-C9</f>
        <v>234250</v>
      </c>
    </row>
    <row r="10" spans="1:4" ht="12.75">
      <c r="A10" s="1" t="s">
        <v>11</v>
      </c>
      <c r="B10" s="4">
        <v>100000</v>
      </c>
      <c r="C10" s="3">
        <f>SUMIF('[1]kifizetések'!$D$3:$D$59,$A10,'[1]kifizetések'!$C$3:$C$59)</f>
        <v>0</v>
      </c>
      <c r="D10" s="4">
        <f>B10-C10</f>
        <v>100000</v>
      </c>
    </row>
    <row r="11" spans="1:4" ht="12.75">
      <c r="A11" s="1" t="s">
        <v>12</v>
      </c>
      <c r="B11" s="4">
        <v>900000</v>
      </c>
      <c r="C11" s="3">
        <f>SUMIF('[1]kifizetések'!$D$3:$D$59,$A11,'[1]kifizetések'!$C$3:$C$59)</f>
        <v>591633.5</v>
      </c>
      <c r="D11" s="4">
        <f>B11-C11</f>
        <v>308366.5</v>
      </c>
    </row>
    <row r="12" spans="1:4" ht="12.75">
      <c r="A12" s="1" t="s">
        <v>13</v>
      </c>
      <c r="B12" s="2">
        <v>250000</v>
      </c>
      <c r="C12" s="3">
        <f>SUMIF('[1]kifizetések'!$D$3:$D$59,$A12,'[1]kifizetések'!$C$3:$C$59)</f>
        <v>0</v>
      </c>
      <c r="D12" s="4">
        <f>B12-C12</f>
        <v>250000</v>
      </c>
    </row>
    <row r="13" spans="1:4" ht="12.75">
      <c r="A13" s="1" t="s">
        <v>14</v>
      </c>
      <c r="B13" s="4">
        <v>250000</v>
      </c>
      <c r="C13" s="3">
        <f>SUMIF('[1]kifizetések'!$D$3:$D$59,$A13,'[1]kifizetések'!$C$3:$C$59)</f>
        <v>31416</v>
      </c>
      <c r="D13" s="4">
        <f>B13-C13</f>
        <v>218584</v>
      </c>
    </row>
    <row r="14" spans="1:4" ht="12.75">
      <c r="A14" s="1" t="s">
        <v>15</v>
      </c>
      <c r="B14" s="4">
        <v>250000</v>
      </c>
      <c r="C14" s="3">
        <f>SUMIF('[1]kifizetések'!$D$3:$D$59,$A14,'[1]kifizetések'!$C$3:$C$59)</f>
        <v>96524</v>
      </c>
      <c r="D14" s="4">
        <f>B14-C14</f>
        <v>153476</v>
      </c>
    </row>
    <row r="15" spans="1:4" ht="12.75">
      <c r="A15" s="1" t="s">
        <v>16</v>
      </c>
      <c r="B15" s="4">
        <v>1100000</v>
      </c>
      <c r="C15" s="3">
        <f>SUMIF('[1]kifizetések'!$D$3:$D$59,$A15,'[1]kifizetések'!$C$3:$C$59)</f>
        <v>0</v>
      </c>
      <c r="D15" s="4">
        <f>B15-C15</f>
        <v>1100000</v>
      </c>
    </row>
    <row r="16" spans="1:4" ht="12.75">
      <c r="A16" s="1" t="s">
        <v>17</v>
      </c>
      <c r="B16" s="4">
        <v>0</v>
      </c>
      <c r="C16" s="3">
        <f>SUMIF('[1]kifizetések'!$D$3:$D$59,$A16,'[1]kifizetések'!$C$3:$C$59)</f>
        <v>0</v>
      </c>
      <c r="D16" s="4">
        <f>B16-C16</f>
        <v>0</v>
      </c>
    </row>
    <row r="17" spans="1:4" ht="12.75">
      <c r="A17" s="1" t="s">
        <v>18</v>
      </c>
      <c r="B17" s="4">
        <v>280000</v>
      </c>
      <c r="C17" s="3">
        <f>SUMIF('[1]kifizetések'!$D$3:$D$59,$A17,'[1]kifizetések'!$C$3:$C$59)</f>
        <v>2000</v>
      </c>
      <c r="D17" s="4">
        <f>B17-C17</f>
        <v>278000</v>
      </c>
    </row>
    <row r="18" spans="1:4" ht="12.75">
      <c r="A18" s="1" t="s">
        <v>19</v>
      </c>
      <c r="B18" s="4">
        <v>400000</v>
      </c>
      <c r="C18" s="3">
        <f>SUMIF('[1]kifizetések'!$D$3:$D$59,$A18,'[1]kifizetések'!$C$3:$C$59)</f>
        <v>171093</v>
      </c>
      <c r="D18" s="4">
        <f>B18-C18</f>
        <v>228907</v>
      </c>
    </row>
    <row r="19" spans="1:4" ht="12.75">
      <c r="A19" s="1" t="s">
        <v>20</v>
      </c>
      <c r="B19" s="4">
        <v>0</v>
      </c>
      <c r="C19" s="3">
        <f>SUMIF('[1]kifizetések'!$D$3:$D$59,$A19,'[1]kifizetések'!$C$3:$C$59)</f>
        <v>0</v>
      </c>
      <c r="D19" s="4">
        <f>B19-C19</f>
        <v>0</v>
      </c>
    </row>
    <row r="20" spans="1:4" ht="12.75">
      <c r="A20" s="1" t="s">
        <v>21</v>
      </c>
      <c r="B20" s="4">
        <v>0</v>
      </c>
      <c r="C20" s="3">
        <v>654255</v>
      </c>
      <c r="D20" s="4">
        <f>B20-C20</f>
        <v>-654255</v>
      </c>
    </row>
    <row r="21" spans="1:4" ht="12.75">
      <c r="A21" s="1" t="s">
        <v>22</v>
      </c>
      <c r="B21" s="4">
        <f>SUM(B3:B20)</f>
        <v>7800000</v>
      </c>
      <c r="C21" s="4">
        <f>SUM(C3:C20)</f>
        <v>3753940.5</v>
      </c>
      <c r="D21" s="4">
        <v>4046059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dcterms:created xsi:type="dcterms:W3CDTF">2004-09-27T15:32:23Z</dcterms:created>
  <dcterms:modified xsi:type="dcterms:W3CDTF">2004-09-27T15:33:45Z</dcterms:modified>
  <cp:category/>
  <cp:version/>
  <cp:contentType/>
  <cp:contentStatus/>
</cp:coreProperties>
</file>