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<sst xmlns="http://schemas.openxmlformats.org/spreadsheetml/2006/main" count="42" uniqueCount="28">
  <si>
    <t>Költségvetési sor</t>
  </si>
  <si>
    <t>Előirányzat</t>
  </si>
  <si>
    <t>Felhasznált</t>
  </si>
  <si>
    <t>Felhasználható</t>
  </si>
  <si>
    <t>Vezetőképző</t>
  </si>
  <si>
    <t>Nyomda</t>
  </si>
  <si>
    <t>Hali karácsony</t>
  </si>
  <si>
    <t>Gólyatáborok</t>
  </si>
  <si>
    <t>Kari rendezvények</t>
  </si>
  <si>
    <t>PR</t>
  </si>
  <si>
    <t>Szakterületi rendezvény</t>
  </si>
  <si>
    <t>Fejlesztések</t>
  </si>
  <si>
    <t>Irodaköltség</t>
  </si>
  <si>
    <t>Területfejlesztés, szolg. Kp.</t>
  </si>
  <si>
    <t>Előre nem látható költs.</t>
  </si>
  <si>
    <t>Távközlés</t>
  </si>
  <si>
    <t>-</t>
  </si>
  <si>
    <t>Összeg</t>
  </si>
  <si>
    <t>Eddigi költés, az erdeti elfogadott költségvetési előirányzatokkal</t>
  </si>
  <si>
    <t>Javasolt költségvetés módosítás eredménye</t>
  </si>
  <si>
    <t>Vezetőképző*</t>
  </si>
  <si>
    <t>Kari rendezvények**</t>
  </si>
  <si>
    <t>PR***</t>
  </si>
  <si>
    <t>Irodaköltség****</t>
  </si>
  <si>
    <t xml:space="preserve">* : Mivel már ebben az évben nem lesz több vezképző, csak egyes konferenciák 400000 forinttal csökkenteném az előirnyzatot. </t>
  </si>
  <si>
    <t>** : Erre a sorra raknék rá 300000 forintot, mert végesen fogy és biztosan felhasználásra fog kerülni( gólyabál, EZF)</t>
  </si>
  <si>
    <t>*** : Erre a sorra helyezném a maradék 200000 forintot, ugyanis már most látszik a megrendelésekből, hogy bizotsan túllépjük a keretet (pl. molinó megrend, lufik stb.) Továbbá még jön a nyilt nap és az Educatio is, amire nem tudom, hogyan lesz biztosítva a szükséges keret.</t>
  </si>
  <si>
    <t>**** : Ezen a soron látható, hogy nem lesz kihasználva a keret, ezért csökkenteném 100000 forinttal.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</si>
</sst>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right"/>
    </xf>
    <xf numFmtId="0" fontId="1" fillId="0" borderId="4" xfId="0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abi\LOCALS~1\Temp\scp03156\analitikusnyilvantartas_2005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fizetések"/>
      <sheetName val="összesítés"/>
      <sheetName val="Munka3"/>
    </sheetNames>
    <sheetDataSet>
      <sheetData sheetId="0">
        <row r="3">
          <cell r="C3">
            <v>189000</v>
          </cell>
          <cell r="D3" t="str">
            <v>PR</v>
          </cell>
        </row>
        <row r="4">
          <cell r="C4">
            <v>8900</v>
          </cell>
          <cell r="D4" t="str">
            <v>fejlesztések</v>
          </cell>
        </row>
        <row r="5">
          <cell r="C5">
            <v>82700</v>
          </cell>
          <cell r="D5" t="str">
            <v>Nyomda</v>
          </cell>
        </row>
        <row r="6">
          <cell r="C6">
            <v>226150</v>
          </cell>
          <cell r="D6" t="str">
            <v>vezetőképző</v>
          </cell>
        </row>
        <row r="7">
          <cell r="C7">
            <v>8904</v>
          </cell>
          <cell r="D7" t="str">
            <v>vezetőképző</v>
          </cell>
        </row>
        <row r="8">
          <cell r="C8">
            <v>14355</v>
          </cell>
          <cell r="D8" t="str">
            <v>vezetőképző</v>
          </cell>
        </row>
        <row r="9">
          <cell r="C9">
            <v>24480</v>
          </cell>
          <cell r="D9" t="str">
            <v>vezetőképző</v>
          </cell>
        </row>
        <row r="10">
          <cell r="C10">
            <v>82700</v>
          </cell>
          <cell r="D10" t="str">
            <v>Nyomda</v>
          </cell>
        </row>
        <row r="11">
          <cell r="C11">
            <v>-50840</v>
          </cell>
          <cell r="D11" t="str">
            <v>-</v>
          </cell>
        </row>
        <row r="12">
          <cell r="C12">
            <v>6300</v>
          </cell>
          <cell r="D12" t="str">
            <v>szakterületi rendezvény</v>
          </cell>
        </row>
        <row r="13">
          <cell r="C13">
            <v>5000</v>
          </cell>
          <cell r="D13" t="str">
            <v>szakterületi rendezvény</v>
          </cell>
        </row>
        <row r="14">
          <cell r="C14">
            <v>2040</v>
          </cell>
          <cell r="D14" t="str">
            <v>kari rendezvények</v>
          </cell>
        </row>
        <row r="15">
          <cell r="C15">
            <v>9635</v>
          </cell>
          <cell r="D15" t="str">
            <v>kari rendezvények</v>
          </cell>
        </row>
        <row r="16">
          <cell r="C16">
            <v>490</v>
          </cell>
          <cell r="D16" t="str">
            <v>kari rendezvények</v>
          </cell>
        </row>
        <row r="17">
          <cell r="C17">
            <v>985</v>
          </cell>
          <cell r="D17" t="str">
            <v>kari rendezvények</v>
          </cell>
        </row>
        <row r="18">
          <cell r="C18">
            <v>8500</v>
          </cell>
          <cell r="D18" t="str">
            <v>kari rendezvények</v>
          </cell>
        </row>
        <row r="19">
          <cell r="C19">
            <v>1547</v>
          </cell>
          <cell r="D19" t="str">
            <v>kari rendezvények</v>
          </cell>
        </row>
        <row r="20">
          <cell r="C20">
            <v>170</v>
          </cell>
          <cell r="D20" t="str">
            <v>kari rendezvények</v>
          </cell>
        </row>
        <row r="21">
          <cell r="C21">
            <v>9715</v>
          </cell>
          <cell r="D21" t="str">
            <v>fejlesztések</v>
          </cell>
        </row>
        <row r="22">
          <cell r="C22">
            <v>82700</v>
          </cell>
          <cell r="D22" t="str">
            <v>Nyomda</v>
          </cell>
        </row>
        <row r="23">
          <cell r="C23">
            <v>10000</v>
          </cell>
          <cell r="D23" t="str">
            <v>kari rendezvények</v>
          </cell>
        </row>
        <row r="24">
          <cell r="C24">
            <v>1640</v>
          </cell>
          <cell r="D24" t="str">
            <v>kari rendezvények</v>
          </cell>
        </row>
        <row r="25">
          <cell r="C25">
            <v>15250</v>
          </cell>
          <cell r="D25" t="str">
            <v>PR</v>
          </cell>
        </row>
        <row r="26">
          <cell r="C26">
            <v>1078</v>
          </cell>
          <cell r="D26" t="str">
            <v>kari rendezvények</v>
          </cell>
        </row>
        <row r="27">
          <cell r="C27">
            <v>6500</v>
          </cell>
          <cell r="D27" t="str">
            <v>vezetőképző</v>
          </cell>
        </row>
        <row r="28">
          <cell r="C28">
            <v>2480</v>
          </cell>
          <cell r="D28" t="str">
            <v>kari rendezvények</v>
          </cell>
        </row>
        <row r="29">
          <cell r="C29">
            <v>1500</v>
          </cell>
          <cell r="D29" t="str">
            <v>kari rendezvények</v>
          </cell>
        </row>
        <row r="30">
          <cell r="C30">
            <v>82700</v>
          </cell>
          <cell r="D30" t="str">
            <v>Nyomda</v>
          </cell>
        </row>
        <row r="31">
          <cell r="C31">
            <v>750</v>
          </cell>
          <cell r="D31" t="str">
            <v>fejlesztések</v>
          </cell>
        </row>
        <row r="32">
          <cell r="C32">
            <v>6600</v>
          </cell>
          <cell r="D32" t="str">
            <v>szakterületi rendezvény</v>
          </cell>
        </row>
        <row r="33">
          <cell r="C33">
            <v>162000</v>
          </cell>
          <cell r="D33" t="str">
            <v>kari rendezvények</v>
          </cell>
        </row>
        <row r="34">
          <cell r="C34">
            <v>1678</v>
          </cell>
          <cell r="D34" t="str">
            <v>kari rendezvények</v>
          </cell>
        </row>
        <row r="35">
          <cell r="C35">
            <v>1580</v>
          </cell>
          <cell r="D35" t="str">
            <v>fejlesztések</v>
          </cell>
        </row>
        <row r="36">
          <cell r="C36">
            <v>82700</v>
          </cell>
          <cell r="D36" t="str">
            <v>Nyomda</v>
          </cell>
        </row>
        <row r="37">
          <cell r="C37">
            <v>82700</v>
          </cell>
          <cell r="D37" t="str">
            <v>Nyomda</v>
          </cell>
        </row>
        <row r="38">
          <cell r="C38">
            <v>82700</v>
          </cell>
          <cell r="D38" t="str">
            <v>Nyomda</v>
          </cell>
        </row>
        <row r="39">
          <cell r="C39">
            <v>82700</v>
          </cell>
          <cell r="D39" t="str">
            <v>Nyomda</v>
          </cell>
        </row>
        <row r="40">
          <cell r="C40">
            <v>82700</v>
          </cell>
          <cell r="D40" t="str">
            <v>Nyomda</v>
          </cell>
        </row>
        <row r="41">
          <cell r="C41">
            <v>1540</v>
          </cell>
          <cell r="D41" t="str">
            <v>szakterületi rendezvény</v>
          </cell>
        </row>
        <row r="42">
          <cell r="C42">
            <v>14761</v>
          </cell>
          <cell r="D42" t="str">
            <v>fejlesztések</v>
          </cell>
        </row>
        <row r="43">
          <cell r="C43">
            <v>1725</v>
          </cell>
          <cell r="D43" t="str">
            <v>fejlesztések</v>
          </cell>
        </row>
        <row r="44">
          <cell r="C44">
            <v>82700</v>
          </cell>
          <cell r="D44" t="str">
            <v>Nyomda</v>
          </cell>
        </row>
        <row r="45">
          <cell r="C45">
            <v>9600</v>
          </cell>
          <cell r="D45" t="str">
            <v>-</v>
          </cell>
        </row>
        <row r="46">
          <cell r="C46">
            <v>200000</v>
          </cell>
          <cell r="D46" t="str">
            <v>gólyatáborok</v>
          </cell>
        </row>
        <row r="47">
          <cell r="C47">
            <v>32800</v>
          </cell>
          <cell r="D47" t="str">
            <v>-</v>
          </cell>
        </row>
        <row r="48">
          <cell r="C48">
            <v>56250</v>
          </cell>
          <cell r="D48" t="str">
            <v>kari rendezvények</v>
          </cell>
        </row>
        <row r="49">
          <cell r="C49">
            <v>425000</v>
          </cell>
          <cell r="D49" t="str">
            <v>kari rendezvények</v>
          </cell>
        </row>
        <row r="50">
          <cell r="C50">
            <v>20000</v>
          </cell>
          <cell r="D50" t="str">
            <v>szakterületi rendezvény</v>
          </cell>
        </row>
        <row r="51">
          <cell r="C51">
            <v>82700</v>
          </cell>
          <cell r="D51" t="str">
            <v>Nyomda</v>
          </cell>
        </row>
        <row r="52">
          <cell r="C52">
            <v>82700</v>
          </cell>
          <cell r="D52" t="str">
            <v>Nyomda</v>
          </cell>
        </row>
        <row r="53">
          <cell r="C53">
            <v>82700</v>
          </cell>
          <cell r="D53" t="str">
            <v>Nyomda</v>
          </cell>
        </row>
        <row r="54">
          <cell r="C54">
            <v>1700</v>
          </cell>
          <cell r="D54" t="str">
            <v>szakterületi rendezvény</v>
          </cell>
        </row>
        <row r="55">
          <cell r="C55">
            <v>1800</v>
          </cell>
          <cell r="D55" t="str">
            <v>szakterületi rendezvény</v>
          </cell>
        </row>
        <row r="56">
          <cell r="C56">
            <v>1000</v>
          </cell>
          <cell r="D56" t="str">
            <v>szakterületi rendezvény</v>
          </cell>
        </row>
        <row r="57">
          <cell r="C57">
            <v>349</v>
          </cell>
          <cell r="D57" t="str">
            <v>fejlesztések</v>
          </cell>
        </row>
        <row r="58">
          <cell r="C58">
            <v>2160</v>
          </cell>
          <cell r="D58" t="str">
            <v>PR</v>
          </cell>
        </row>
        <row r="59">
          <cell r="C59">
            <v>200000</v>
          </cell>
          <cell r="D59" t="str">
            <v>gólyatáborok</v>
          </cell>
        </row>
        <row r="60">
          <cell r="C60">
            <v>19430</v>
          </cell>
          <cell r="D60" t="str">
            <v>fejlesztések</v>
          </cell>
        </row>
        <row r="61">
          <cell r="C61">
            <v>131250</v>
          </cell>
          <cell r="D61" t="str">
            <v>kari rendezvények</v>
          </cell>
        </row>
        <row r="62">
          <cell r="C62">
            <v>2950</v>
          </cell>
          <cell r="D62" t="str">
            <v>fejlesztések</v>
          </cell>
        </row>
        <row r="63">
          <cell r="C63">
            <v>501515</v>
          </cell>
          <cell r="D63" t="str">
            <v>vezetőképző</v>
          </cell>
        </row>
        <row r="64">
          <cell r="C64">
            <v>12800</v>
          </cell>
          <cell r="D64" t="str">
            <v>-</v>
          </cell>
        </row>
        <row r="65">
          <cell r="C65">
            <v>110400</v>
          </cell>
          <cell r="D65" t="str">
            <v>-</v>
          </cell>
        </row>
        <row r="66">
          <cell r="C66">
            <v>102188</v>
          </cell>
          <cell r="D66" t="str">
            <v>Nyomda</v>
          </cell>
        </row>
        <row r="67">
          <cell r="C67">
            <v>44306</v>
          </cell>
          <cell r="D67" t="str">
            <v>Irodaköltség</v>
          </cell>
        </row>
        <row r="68">
          <cell r="C68">
            <v>3645011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26.421875" style="0" bestFit="1" customWidth="1"/>
    <col min="2" max="2" width="12.421875" style="0" bestFit="1" customWidth="1"/>
    <col min="3" max="3" width="11.421875" style="0" bestFit="1" customWidth="1"/>
    <col min="4" max="4" width="13.7109375" style="0" bestFit="1" customWidth="1"/>
  </cols>
  <sheetData>
    <row r="2" ht="12.75">
      <c r="A2" s="18" t="s">
        <v>18</v>
      </c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12.75">
      <c r="A4" s="2" t="s">
        <v>4</v>
      </c>
      <c r="B4" s="3">
        <v>1300000</v>
      </c>
      <c r="C4" s="4">
        <f>SUMIF('[1]kifizetések'!$D$3:$D$155,$A4,'[1]kifizetések'!$C$3:$C$155)</f>
        <v>781904</v>
      </c>
      <c r="D4" s="5">
        <f>B4-C4</f>
        <v>518096</v>
      </c>
    </row>
    <row r="5" spans="1:4" ht="12.75">
      <c r="A5" s="2" t="s">
        <v>5</v>
      </c>
      <c r="B5" s="14">
        <v>2800000</v>
      </c>
      <c r="C5" s="4">
        <f>SUMIF('[1]kifizetések'!$D$3:$D$155,$A5,'[1]kifizetések'!$C$3:$C$155)</f>
        <v>1177288</v>
      </c>
      <c r="D5" s="5">
        <f aca="true" t="shared" si="0" ref="D5:D17">B5-C5</f>
        <v>1622712</v>
      </c>
    </row>
    <row r="6" spans="1:4" ht="12.75">
      <c r="A6" s="2" t="s">
        <v>6</v>
      </c>
      <c r="B6" s="5">
        <v>200000</v>
      </c>
      <c r="C6" s="4">
        <f>SUMIF('[1]kifizetések'!$D$3:$D$155,$A6,'[1]kifizetések'!$C$3:$C$155)</f>
        <v>0</v>
      </c>
      <c r="D6" s="5">
        <f t="shared" si="0"/>
        <v>200000</v>
      </c>
    </row>
    <row r="7" spans="1:4" ht="12.75">
      <c r="A7" s="2" t="s">
        <v>7</v>
      </c>
      <c r="B7" s="5">
        <v>600000</v>
      </c>
      <c r="C7" s="4">
        <f>SUMIF('[1]kifizetések'!$D$3:$D$155,$A7,'[1]kifizetések'!$C$3:$C$155)</f>
        <v>400000</v>
      </c>
      <c r="D7" s="5">
        <f t="shared" si="0"/>
        <v>200000</v>
      </c>
    </row>
    <row r="8" spans="1:4" ht="12.75">
      <c r="A8" s="2" t="s">
        <v>8</v>
      </c>
      <c r="B8" s="5">
        <v>1000000</v>
      </c>
      <c r="C8" s="4">
        <f>SUMIF('[1]kifizetések'!$D$3:$D$155,$A8,'[1]kifizetések'!$C$3:$C$155)</f>
        <v>816243</v>
      </c>
      <c r="D8" s="5">
        <f t="shared" si="0"/>
        <v>183757</v>
      </c>
    </row>
    <row r="9" spans="1:4" ht="12.75">
      <c r="A9" s="2" t="s">
        <v>9</v>
      </c>
      <c r="B9" s="5">
        <v>400000</v>
      </c>
      <c r="C9" s="4">
        <f>SUMIF('[1]kifizetések'!$D$3:$D$155,$A9,'[1]kifizetések'!$C$3:$C$155)</f>
        <v>206410</v>
      </c>
      <c r="D9" s="5">
        <f t="shared" si="0"/>
        <v>193590</v>
      </c>
    </row>
    <row r="10" spans="1:4" ht="12.75">
      <c r="A10" s="2" t="s">
        <v>10</v>
      </c>
      <c r="B10" s="5">
        <v>400000</v>
      </c>
      <c r="C10" s="4">
        <f>SUMIF('[1]kifizetések'!$D$3:$D$155,$A10,'[1]kifizetések'!$C$3:$C$155)</f>
        <v>43940</v>
      </c>
      <c r="D10" s="5">
        <f t="shared" si="0"/>
        <v>356060</v>
      </c>
    </row>
    <row r="11" spans="1:4" ht="12.75">
      <c r="A11" s="2" t="s">
        <v>11</v>
      </c>
      <c r="B11" s="5">
        <v>300000</v>
      </c>
      <c r="C11" s="4">
        <f>SUMIF('[1]kifizetések'!$D$3:$D$155,$A11,'[1]kifizetések'!$C$3:$C$155)</f>
        <v>60160</v>
      </c>
      <c r="D11" s="5">
        <f t="shared" si="0"/>
        <v>239840</v>
      </c>
    </row>
    <row r="12" spans="1:4" ht="12.75">
      <c r="A12" s="2" t="s">
        <v>12</v>
      </c>
      <c r="B12" s="5">
        <v>300000</v>
      </c>
      <c r="C12" s="4">
        <f>SUMIF('[1]kifizetések'!$D$3:$D$155,$A12,'[1]kifizetések'!$C$3:$C$155)</f>
        <v>44306</v>
      </c>
      <c r="D12" s="5">
        <f t="shared" si="0"/>
        <v>255694</v>
      </c>
    </row>
    <row r="13" spans="1:4" ht="12.75">
      <c r="A13" s="2" t="s">
        <v>13</v>
      </c>
      <c r="B13" s="5">
        <v>1900000</v>
      </c>
      <c r="C13" s="4">
        <f>SUMIF('[1]kifizetések'!$D$3:$D$155,$A13,'[1]kifizetések'!$C$3:$C$155)</f>
        <v>0</v>
      </c>
      <c r="D13" s="5">
        <f t="shared" si="0"/>
        <v>1900000</v>
      </c>
    </row>
    <row r="14" spans="1:4" ht="12.75">
      <c r="A14" s="2" t="s">
        <v>14</v>
      </c>
      <c r="B14" s="5">
        <v>300000</v>
      </c>
      <c r="C14" s="4">
        <f>SUMIF('[1]kifizetések'!$D$3:$D$155,$A14,'[1]kifizetések'!$C$3:$C$155)</f>
        <v>0</v>
      </c>
      <c r="D14" s="5">
        <f t="shared" si="0"/>
        <v>300000</v>
      </c>
    </row>
    <row r="15" spans="1:4" ht="12.75">
      <c r="A15" s="6" t="s">
        <v>15</v>
      </c>
      <c r="B15" s="7">
        <v>500000</v>
      </c>
      <c r="C15" s="4">
        <f>SUMIF('[1]kifizetések'!$D$3:$D$155,$A15,'[1]kifizetések'!$C$3:$C$155)</f>
        <v>0</v>
      </c>
      <c r="D15" s="7">
        <f t="shared" si="0"/>
        <v>500000</v>
      </c>
    </row>
    <row r="16" spans="1:4" ht="13.5" thickBot="1">
      <c r="A16" s="8" t="s">
        <v>16</v>
      </c>
      <c r="B16" s="9">
        <v>0</v>
      </c>
      <c r="C16" s="10">
        <f>SUMIF('[1]kifizetések'!$D$3:$D$155,$A16,'[1]kifizetések'!$C$3:$C$155)</f>
        <v>114760</v>
      </c>
      <c r="D16" s="9">
        <f t="shared" si="0"/>
        <v>-114760</v>
      </c>
    </row>
    <row r="17" spans="1:4" ht="12.75">
      <c r="A17" s="11" t="s">
        <v>17</v>
      </c>
      <c r="B17" s="12">
        <f>SUM(B4:B16)</f>
        <v>10000000</v>
      </c>
      <c r="C17" s="13">
        <f>SUM(C4:C16)</f>
        <v>3645011</v>
      </c>
      <c r="D17" s="12">
        <f t="shared" si="0"/>
        <v>6354989</v>
      </c>
    </row>
    <row r="19" ht="12.75">
      <c r="A19" s="15" t="s">
        <v>19</v>
      </c>
    </row>
    <row r="20" spans="1:4" ht="12.75">
      <c r="A20" s="1" t="s">
        <v>0</v>
      </c>
      <c r="B20" s="1" t="s">
        <v>1</v>
      </c>
      <c r="C20" s="1" t="s">
        <v>2</v>
      </c>
      <c r="D20" s="1" t="s">
        <v>3</v>
      </c>
    </row>
    <row r="21" spans="1:4" ht="12.75">
      <c r="A21" s="2" t="s">
        <v>20</v>
      </c>
      <c r="B21" s="3">
        <v>900000</v>
      </c>
      <c r="C21" s="4">
        <f>SUMIF('[1]kifizetések'!$D$3:$D$155,$A21,'[1]kifizetések'!$C$3:$C$155)</f>
        <v>781904</v>
      </c>
      <c r="D21" s="5">
        <f>B21-C21</f>
        <v>118096</v>
      </c>
    </row>
    <row r="22" spans="1:4" ht="12.75">
      <c r="A22" s="2" t="s">
        <v>5</v>
      </c>
      <c r="B22" s="14">
        <v>2800000</v>
      </c>
      <c r="C22" s="4">
        <f>SUMIF('[1]kifizetések'!$D$3:$D$155,$A22,'[1]kifizetések'!$C$3:$C$155)</f>
        <v>1177288</v>
      </c>
      <c r="D22" s="5">
        <f aca="true" t="shared" si="1" ref="D22:D34">B22-C22</f>
        <v>1622712</v>
      </c>
    </row>
    <row r="23" spans="1:4" ht="12.75">
      <c r="A23" s="2" t="s">
        <v>6</v>
      </c>
      <c r="B23" s="5">
        <v>200000</v>
      </c>
      <c r="C23" s="4">
        <f>SUMIF('[1]kifizetések'!$D$3:$D$155,$A23,'[1]kifizetések'!$C$3:$C$155)</f>
        <v>0</v>
      </c>
      <c r="D23" s="5">
        <f t="shared" si="1"/>
        <v>200000</v>
      </c>
    </row>
    <row r="24" spans="1:4" ht="12.75">
      <c r="A24" s="2" t="s">
        <v>7</v>
      </c>
      <c r="B24" s="5">
        <v>600000</v>
      </c>
      <c r="C24" s="4">
        <f>SUMIF('[1]kifizetések'!$D$3:$D$155,$A24,'[1]kifizetések'!$C$3:$C$155)</f>
        <v>400000</v>
      </c>
      <c r="D24" s="5">
        <f t="shared" si="1"/>
        <v>200000</v>
      </c>
    </row>
    <row r="25" spans="1:4" ht="12.75">
      <c r="A25" s="2" t="s">
        <v>21</v>
      </c>
      <c r="B25" s="5">
        <v>1300000</v>
      </c>
      <c r="C25" s="4">
        <f>SUMIF('[1]kifizetések'!$D$3:$D$155,$A25,'[1]kifizetések'!$C$3:$C$155)</f>
        <v>816243</v>
      </c>
      <c r="D25" s="5">
        <f t="shared" si="1"/>
        <v>483757</v>
      </c>
    </row>
    <row r="26" spans="1:4" ht="12.75">
      <c r="A26" s="2" t="s">
        <v>22</v>
      </c>
      <c r="B26" s="5">
        <v>600000</v>
      </c>
      <c r="C26" s="4">
        <f>SUMIF('[1]kifizetések'!$D$3:$D$155,$A26,'[1]kifizetések'!$C$3:$C$155)</f>
        <v>206410</v>
      </c>
      <c r="D26" s="5">
        <f>B26-C26</f>
        <v>393590</v>
      </c>
    </row>
    <row r="27" spans="1:4" ht="12.75">
      <c r="A27" s="2" t="s">
        <v>10</v>
      </c>
      <c r="B27" s="5">
        <v>400000</v>
      </c>
      <c r="C27" s="4">
        <f>SUMIF('[1]kifizetések'!$D$3:$D$155,$A27,'[1]kifizetések'!$C$3:$C$155)</f>
        <v>43940</v>
      </c>
      <c r="D27" s="5">
        <f t="shared" si="1"/>
        <v>356060</v>
      </c>
    </row>
    <row r="28" spans="1:4" ht="12.75">
      <c r="A28" s="2" t="s">
        <v>11</v>
      </c>
      <c r="B28" s="5">
        <v>300000</v>
      </c>
      <c r="C28" s="4">
        <f>SUMIF('[1]kifizetések'!$D$3:$D$155,$A28,'[1]kifizetések'!$C$3:$C$155)</f>
        <v>60160</v>
      </c>
      <c r="D28" s="5">
        <f t="shared" si="1"/>
        <v>239840</v>
      </c>
    </row>
    <row r="29" spans="1:4" ht="12.75">
      <c r="A29" s="2" t="s">
        <v>23</v>
      </c>
      <c r="B29" s="5">
        <v>200000</v>
      </c>
      <c r="C29" s="4">
        <f>SUMIF('[1]kifizetések'!$D$3:$D$155,$A29,'[1]kifizetések'!$C$3:$C$155)</f>
        <v>44306</v>
      </c>
      <c r="D29" s="5">
        <f t="shared" si="1"/>
        <v>155694</v>
      </c>
    </row>
    <row r="30" spans="1:4" ht="12.75">
      <c r="A30" s="2" t="s">
        <v>13</v>
      </c>
      <c r="B30" s="5">
        <v>1900000</v>
      </c>
      <c r="C30" s="4">
        <f>SUMIF('[1]kifizetések'!$D$3:$D$155,$A30,'[1]kifizetések'!$C$3:$C$155)</f>
        <v>0</v>
      </c>
      <c r="D30" s="5">
        <f t="shared" si="1"/>
        <v>1900000</v>
      </c>
    </row>
    <row r="31" spans="1:4" ht="12.75">
      <c r="A31" s="2" t="s">
        <v>14</v>
      </c>
      <c r="B31" s="5">
        <v>300000</v>
      </c>
      <c r="C31" s="4">
        <f>SUMIF('[1]kifizetések'!$D$3:$D$155,$A31,'[1]kifizetések'!$C$3:$C$155)</f>
        <v>0</v>
      </c>
      <c r="D31" s="5">
        <f t="shared" si="1"/>
        <v>300000</v>
      </c>
    </row>
    <row r="32" spans="1:4" ht="12.75">
      <c r="A32" s="6" t="s">
        <v>15</v>
      </c>
      <c r="B32" s="7">
        <v>500000</v>
      </c>
      <c r="C32" s="4">
        <f>SUMIF('[1]kifizetések'!$D$3:$D$155,$A32,'[1]kifizetések'!$C$3:$C$155)</f>
        <v>0</v>
      </c>
      <c r="D32" s="7">
        <f t="shared" si="1"/>
        <v>500000</v>
      </c>
    </row>
    <row r="33" spans="1:4" ht="13.5" thickBot="1">
      <c r="A33" s="8" t="s">
        <v>16</v>
      </c>
      <c r="B33" s="9">
        <v>0</v>
      </c>
      <c r="C33" s="10">
        <f>SUMIF('[1]kifizetések'!$D$3:$D$155,$A33,'[1]kifizetések'!$C$3:$C$155)</f>
        <v>114760</v>
      </c>
      <c r="D33" s="9">
        <f t="shared" si="1"/>
        <v>-114760</v>
      </c>
    </row>
    <row r="34" spans="1:4" ht="12.75">
      <c r="A34" s="11" t="s">
        <v>17</v>
      </c>
      <c r="B34" s="12">
        <f>SUM(B21:B33)</f>
        <v>10000000</v>
      </c>
      <c r="C34" s="13">
        <f>SUM(C21:C33)</f>
        <v>3645011</v>
      </c>
      <c r="D34" s="12">
        <f t="shared" si="1"/>
        <v>6354989</v>
      </c>
    </row>
    <row r="37" spans="1:4" ht="357">
      <c r="A37" s="17" t="s">
        <v>24</v>
      </c>
      <c r="B37" s="17" t="s">
        <v>25</v>
      </c>
      <c r="C37" s="17" t="s">
        <v>26</v>
      </c>
      <c r="D37" s="17" t="s">
        <v>27</v>
      </c>
    </row>
    <row r="38" ht="12.75">
      <c r="A38" s="16"/>
    </row>
    <row r="39" ht="12.75">
      <c r="A39" s="16"/>
    </row>
    <row r="40" ht="12.75">
      <c r="A40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dcterms:created xsi:type="dcterms:W3CDTF">2005-09-14T21:04:30Z</dcterms:created>
  <dcterms:modified xsi:type="dcterms:W3CDTF">2005-09-14T21:20:10Z</dcterms:modified>
  <cp:category/>
  <cp:version/>
  <cp:contentType/>
  <cp:contentStatus/>
</cp:coreProperties>
</file>