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<sst xmlns="http://schemas.openxmlformats.org/spreadsheetml/2006/main" count="96" uniqueCount="91">
  <si>
    <t>Biológia</t>
  </si>
  <si>
    <t>Matematika</t>
  </si>
  <si>
    <t>Kémia</t>
  </si>
  <si>
    <t>Földrajz-Földtudomány</t>
  </si>
  <si>
    <t>Környezettan</t>
  </si>
  <si>
    <t>Fizika</t>
  </si>
  <si>
    <t>Petrik Éva</t>
  </si>
  <si>
    <t>Kövi Piros</t>
  </si>
  <si>
    <t>Sas Judit</t>
  </si>
  <si>
    <t>Keszthelyi Dávid</t>
  </si>
  <si>
    <t>Várai Anita</t>
  </si>
  <si>
    <t>Ráczpali István</t>
  </si>
  <si>
    <t>Volosinovszki Nóra</t>
  </si>
  <si>
    <t>Nagy Melinda</t>
  </si>
  <si>
    <t>Kotán Barbi</t>
  </si>
  <si>
    <t>Csákány Zsolt</t>
  </si>
  <si>
    <t>Bakos Timi</t>
  </si>
  <si>
    <t>Trombitás Norbert</t>
  </si>
  <si>
    <t>Szabó Eszter</t>
  </si>
  <si>
    <t>Domonkos Margit</t>
  </si>
  <si>
    <t>Flórián Márton</t>
  </si>
  <si>
    <t xml:space="preserve">Berényi Anita </t>
  </si>
  <si>
    <t>Klincsek Krisztina</t>
  </si>
  <si>
    <t>Karcsai Balázs</t>
  </si>
  <si>
    <t>Bátai-K Attila</t>
  </si>
  <si>
    <t>Monoki Sándor</t>
  </si>
  <si>
    <t>Peregi Balázs</t>
  </si>
  <si>
    <t>Zsöllei Ákos</t>
  </si>
  <si>
    <t>Kray Zsuzsa</t>
  </si>
  <si>
    <t>Ünnep Renáta</t>
  </si>
  <si>
    <t>Szirányi Barbara</t>
  </si>
  <si>
    <t>Pauer Eszter</t>
  </si>
  <si>
    <t>Orosz Dávid</t>
  </si>
  <si>
    <t>Balogh Szilárd</t>
  </si>
  <si>
    <t>Sebők Julcsi</t>
  </si>
  <si>
    <t>Hegedűs Zoltán</t>
  </si>
  <si>
    <t>Symmons Orsolya</t>
  </si>
  <si>
    <t>Csupor Mariann</t>
  </si>
  <si>
    <t>Kárász Margit</t>
  </si>
  <si>
    <t>Kovács Gábor</t>
  </si>
  <si>
    <t>Sárközi Edit</t>
  </si>
  <si>
    <t>Szalkai Dóri</t>
  </si>
  <si>
    <t>Pazsitka András</t>
  </si>
  <si>
    <t>Ferenci Laci</t>
  </si>
  <si>
    <t>Bojtos Judit</t>
  </si>
  <si>
    <t>Bogsch Ildikó</t>
  </si>
  <si>
    <t>Haskó Anita</t>
  </si>
  <si>
    <t>Varsányi Árpád</t>
  </si>
  <si>
    <t>Kugler Renáta</t>
  </si>
  <si>
    <t>Szalóki Gábor</t>
  </si>
  <si>
    <t>Schiller Mátyás</t>
  </si>
  <si>
    <t>Sudár István Ákos</t>
  </si>
  <si>
    <t>Kump Edina</t>
  </si>
  <si>
    <t>Barta Veronika</t>
  </si>
  <si>
    <t>Fábián Zsófia</t>
  </si>
  <si>
    <t>Gazdag Laci</t>
  </si>
  <si>
    <t>Bosnyák András</t>
  </si>
  <si>
    <t>Lellei Nóra</t>
  </si>
  <si>
    <t>Kapos Bálint</t>
  </si>
  <si>
    <t>Harangozó Joe</t>
  </si>
  <si>
    <t>Kőhidi Timi</t>
  </si>
  <si>
    <t>Fornet Karolin</t>
  </si>
  <si>
    <t>Szum</t>
  </si>
  <si>
    <t>Jánosi Attila</t>
  </si>
  <si>
    <t>Görgényi Eszter</t>
  </si>
  <si>
    <t>Füzeséri Károly</t>
  </si>
  <si>
    <t>Pásti Gabi</t>
  </si>
  <si>
    <t>Ekker Niki</t>
  </si>
  <si>
    <t>Kiss Niki</t>
  </si>
  <si>
    <t>Mones Enys</t>
  </si>
  <si>
    <t>Szabó Csaba</t>
  </si>
  <si>
    <t>Ferenczfi Zoltán</t>
  </si>
  <si>
    <t>Kürtösi Szilvia</t>
  </si>
  <si>
    <t>Nádas Kati</t>
  </si>
  <si>
    <t>Földi Mátyás</t>
  </si>
  <si>
    <t>Magyar Róbert</t>
  </si>
  <si>
    <t>Vámosi Ákos</t>
  </si>
  <si>
    <t>Ring Péter</t>
  </si>
  <si>
    <t>Ravasz Máté</t>
  </si>
  <si>
    <t>Fő/kategória</t>
  </si>
  <si>
    <t>Ft/fő</t>
  </si>
  <si>
    <t>Ft/kategória</t>
  </si>
  <si>
    <t>0-20</t>
  </si>
  <si>
    <t>20-40</t>
  </si>
  <si>
    <t>40-60</t>
  </si>
  <si>
    <t>60-80</t>
  </si>
  <si>
    <t>80-100</t>
  </si>
  <si>
    <t>Szumma:</t>
  </si>
  <si>
    <t>Mentorok száma:</t>
  </si>
  <si>
    <t>Teljes összeg:</t>
  </si>
  <si>
    <t>Átlagosan: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</si>
</sst>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Ft-40E];[RED]\-#,##0.00\ [$Ft-40E]"/>
    <numFmt numFmtId="166" formatCode="0.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1" fillId="0" borderId="1" xfId="0" applyNumberFormat="1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 horizontal="center"/>
    </xf>
    <xf numFmtId="164" fontId="0" fillId="2" borderId="1" xfId="0" applyFont="1" applyFill="1" applyBorder="1" applyAlignment="1">
      <alignment/>
    </xf>
    <xf numFmtId="164" fontId="0" fillId="2" borderId="1" xfId="0" applyNumberFormat="1" applyFill="1" applyBorder="1" applyAlignment="1">
      <alignment/>
    </xf>
    <xf numFmtId="164" fontId="0" fillId="0" borderId="0" xfId="0" applyBorder="1" applyAlignment="1">
      <alignment/>
    </xf>
    <xf numFmtId="164" fontId="0" fillId="3" borderId="1" xfId="0" applyFont="1" applyFill="1" applyBorder="1" applyAlignment="1">
      <alignment/>
    </xf>
    <xf numFmtId="164" fontId="0" fillId="3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3" borderId="1" xfId="0" applyFont="1" applyFill="1" applyBorder="1" applyAlignment="1">
      <alignment horizontal="left"/>
    </xf>
    <xf numFmtId="164" fontId="0" fillId="3" borderId="1" xfId="0" applyNumberFormat="1" applyFill="1" applyBorder="1" applyAlignment="1">
      <alignment/>
    </xf>
    <xf numFmtId="166" fontId="0" fillId="3" borderId="1" xfId="0" applyNumberFormat="1" applyFill="1" applyBorder="1" applyAlignment="1">
      <alignment horizontal="center"/>
    </xf>
    <xf numFmtId="164" fontId="0" fillId="2" borderId="1" xfId="0" applyNumberFormat="1" applyFont="1" applyFill="1" applyBorder="1" applyAlignment="1">
      <alignment/>
    </xf>
    <xf numFmtId="164" fontId="0" fillId="0" borderId="1" xfId="0" applyNumberFormat="1" applyBorder="1" applyAlignment="1">
      <alignment/>
    </xf>
    <xf numFmtId="166" fontId="0" fillId="2" borderId="1" xfId="0" applyNumberFormat="1" applyFill="1" applyBorder="1" applyAlignment="1">
      <alignment horizontal="center"/>
    </xf>
    <xf numFmtId="164" fontId="0" fillId="4" borderId="1" xfId="0" applyFont="1" applyFill="1" applyBorder="1" applyAlignment="1">
      <alignment/>
    </xf>
    <xf numFmtId="166" fontId="0" fillId="4" borderId="1" xfId="0" applyNumberFormat="1" applyFill="1" applyBorder="1" applyAlignment="1">
      <alignment horizontal="center"/>
    </xf>
    <xf numFmtId="164" fontId="0" fillId="2" borderId="1" xfId="0" applyFont="1" applyFill="1" applyBorder="1" applyAlignment="1">
      <alignment horizontal="left"/>
    </xf>
    <xf numFmtId="164" fontId="0" fillId="4" borderId="1" xfId="0" applyFont="1" applyFill="1" applyBorder="1" applyAlignment="1">
      <alignment horizontal="left"/>
    </xf>
    <xf numFmtId="164" fontId="0" fillId="4" borderId="1" xfId="0" applyNumberFormat="1" applyFill="1" applyBorder="1" applyAlignment="1">
      <alignment/>
    </xf>
    <xf numFmtId="164" fontId="0" fillId="5" borderId="1" xfId="0" applyFont="1" applyFill="1" applyBorder="1" applyAlignment="1">
      <alignment horizontal="left"/>
    </xf>
    <xf numFmtId="164" fontId="0" fillId="5" borderId="1" xfId="0" applyNumberFormat="1" applyFill="1" applyBorder="1" applyAlignment="1">
      <alignment/>
    </xf>
    <xf numFmtId="164" fontId="0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6" fontId="0" fillId="5" borderId="1" xfId="0" applyNumberFormat="1" applyFill="1" applyBorder="1" applyAlignment="1">
      <alignment horizontal="center"/>
    </xf>
    <xf numFmtId="164" fontId="0" fillId="5" borderId="1" xfId="0" applyNumberFormat="1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J1">
      <selection activeCell="R8" sqref="R8"/>
    </sheetView>
  </sheetViews>
  <sheetFormatPr defaultColWidth="12.57421875" defaultRowHeight="12.75"/>
  <cols>
    <col min="1" max="1" width="16.140625" style="0" customWidth="1"/>
    <col min="2" max="2" width="5.57421875" style="0" customWidth="1"/>
    <col min="3" max="3" width="2.57421875" style="0" customWidth="1"/>
    <col min="4" max="4" width="17.28125" style="0" customWidth="1"/>
    <col min="5" max="5" width="7.140625" style="0" customWidth="1"/>
    <col min="6" max="6" width="2.57421875" style="0" customWidth="1"/>
    <col min="7" max="7" width="15.28125" style="0" customWidth="1"/>
    <col min="8" max="8" width="7.140625" style="0" customWidth="1"/>
    <col min="9" max="9" width="2.57421875" style="0" customWidth="1"/>
    <col min="10" max="10" width="16.57421875" style="0" customWidth="1"/>
    <col min="11" max="11" width="7.140625" style="0" customWidth="1"/>
    <col min="12" max="12" width="2.57421875" style="0" customWidth="1"/>
    <col min="13" max="13" width="16.57421875" style="0" customWidth="1"/>
    <col min="14" max="14" width="7.140625" style="0" customWidth="1"/>
    <col min="15" max="15" width="2.57421875" style="0" customWidth="1"/>
    <col min="16" max="16" width="16.28125" style="0" customWidth="1"/>
    <col min="17" max="17" width="7.140625" style="0" customWidth="1"/>
    <col min="18" max="18" width="15.421875" style="0" customWidth="1"/>
    <col min="19" max="19" width="11.8515625" style="0" customWidth="1"/>
    <col min="20" max="20" width="13.00390625" style="0" customWidth="1"/>
    <col min="21" max="16384" width="11.7109375" style="0" customWidth="1"/>
  </cols>
  <sheetData>
    <row r="1" spans="1:17" ht="12.75">
      <c r="A1" s="1" t="s">
        <v>0</v>
      </c>
      <c r="B1" s="1"/>
      <c r="C1" s="2"/>
      <c r="D1" s="3" t="s">
        <v>1</v>
      </c>
      <c r="E1" s="3"/>
      <c r="F1" s="2"/>
      <c r="G1" s="3" t="s">
        <v>2</v>
      </c>
      <c r="H1" s="3"/>
      <c r="I1" s="2"/>
      <c r="J1" s="3" t="s">
        <v>3</v>
      </c>
      <c r="K1" s="3"/>
      <c r="M1" s="3" t="s">
        <v>4</v>
      </c>
      <c r="N1" s="3"/>
      <c r="P1" s="3" t="s">
        <v>5</v>
      </c>
      <c r="Q1" s="3"/>
    </row>
    <row r="2" spans="1:17" ht="12.75">
      <c r="A2" s="4" t="s">
        <v>6</v>
      </c>
      <c r="B2" s="5">
        <v>49.8</v>
      </c>
      <c r="C2" s="6"/>
      <c r="D2" s="7" t="s">
        <v>7</v>
      </c>
      <c r="E2" s="8">
        <v>37.6666666666667</v>
      </c>
      <c r="G2" s="9" t="s">
        <v>8</v>
      </c>
      <c r="H2" s="9">
        <v>0</v>
      </c>
      <c r="J2" s="10" t="s">
        <v>9</v>
      </c>
      <c r="K2" s="11">
        <v>33.5</v>
      </c>
      <c r="M2" s="7" t="s">
        <v>10</v>
      </c>
      <c r="N2" s="12">
        <v>37.7380952380952</v>
      </c>
      <c r="P2" s="7" t="s">
        <v>11</v>
      </c>
      <c r="Q2" s="12">
        <v>38.4444444444444</v>
      </c>
    </row>
    <row r="3" spans="1:17" ht="12.75">
      <c r="A3" s="4" t="s">
        <v>12</v>
      </c>
      <c r="B3" s="5">
        <v>50.3</v>
      </c>
      <c r="C3" s="6"/>
      <c r="D3" s="4" t="s">
        <v>13</v>
      </c>
      <c r="E3" s="13">
        <v>43.6666666666667</v>
      </c>
      <c r="G3" s="9" t="s">
        <v>14</v>
      </c>
      <c r="H3" s="14">
        <v>0</v>
      </c>
      <c r="J3" s="10" t="s">
        <v>15</v>
      </c>
      <c r="K3" s="11">
        <v>38.0833333333333</v>
      </c>
      <c r="M3" s="4" t="s">
        <v>16</v>
      </c>
      <c r="N3" s="15">
        <v>45.6666666666667</v>
      </c>
      <c r="P3" s="4" t="s">
        <v>17</v>
      </c>
      <c r="Q3" s="15">
        <v>56.7777777777778</v>
      </c>
    </row>
    <row r="4" spans="1:17" ht="12.75">
      <c r="A4" s="4" t="s">
        <v>18</v>
      </c>
      <c r="B4" s="5">
        <v>52.9</v>
      </c>
      <c r="C4" s="6"/>
      <c r="D4" s="4" t="s">
        <v>19</v>
      </c>
      <c r="E4" s="13">
        <v>50.5</v>
      </c>
      <c r="G4" s="4" t="s">
        <v>20</v>
      </c>
      <c r="H4" s="5">
        <v>52.0833333333333</v>
      </c>
      <c r="J4" s="10" t="s">
        <v>21</v>
      </c>
      <c r="K4" s="11">
        <v>39.2291666666667</v>
      </c>
      <c r="M4" s="4" t="s">
        <v>22</v>
      </c>
      <c r="N4" s="15">
        <v>47.7619047619048</v>
      </c>
      <c r="P4" s="16" t="s">
        <v>23</v>
      </c>
      <c r="Q4" s="17">
        <v>62.8611111111111</v>
      </c>
    </row>
    <row r="5" spans="1:17" ht="12.75">
      <c r="A5" s="4" t="s">
        <v>24</v>
      </c>
      <c r="B5" s="5">
        <v>53.3</v>
      </c>
      <c r="C5" s="6"/>
      <c r="D5" s="4" t="s">
        <v>25</v>
      </c>
      <c r="E5" s="13">
        <v>52.5</v>
      </c>
      <c r="G5" s="4" t="s">
        <v>26</v>
      </c>
      <c r="H5" s="5">
        <v>58.0966666666667</v>
      </c>
      <c r="J5" s="18" t="s">
        <v>27</v>
      </c>
      <c r="K5" s="5">
        <v>42.8958333333333</v>
      </c>
      <c r="M5" s="4" t="s">
        <v>28</v>
      </c>
      <c r="N5" s="15">
        <v>56.1428571428572</v>
      </c>
      <c r="P5" s="16" t="s">
        <v>29</v>
      </c>
      <c r="Q5" s="17">
        <v>67.7777777777778</v>
      </c>
    </row>
    <row r="6" spans="1:17" ht="12.75">
      <c r="A6" s="4" t="s">
        <v>30</v>
      </c>
      <c r="B6" s="5">
        <v>55.1</v>
      </c>
      <c r="C6" s="6"/>
      <c r="D6" s="4" t="s">
        <v>31</v>
      </c>
      <c r="E6" s="13">
        <v>54.8333333333333</v>
      </c>
      <c r="G6" s="4" t="s">
        <v>32</v>
      </c>
      <c r="H6" s="5">
        <v>58.5</v>
      </c>
      <c r="J6" s="19" t="s">
        <v>33</v>
      </c>
      <c r="K6" s="20">
        <v>61.7916666666667</v>
      </c>
      <c r="M6" s="4" t="s">
        <v>34</v>
      </c>
      <c r="N6" s="15">
        <v>58.5238095238095</v>
      </c>
      <c r="P6" s="16" t="s">
        <v>35</v>
      </c>
      <c r="Q6" s="17">
        <v>68.0555555555556</v>
      </c>
    </row>
    <row r="7" spans="1:17" ht="12.75">
      <c r="A7" s="4" t="s">
        <v>36</v>
      </c>
      <c r="B7" s="5">
        <v>55.5</v>
      </c>
      <c r="C7" s="6"/>
      <c r="D7" s="4" t="s">
        <v>37</v>
      </c>
      <c r="E7" s="13">
        <v>57.8333333333333</v>
      </c>
      <c r="G7" s="16" t="s">
        <v>38</v>
      </c>
      <c r="H7" s="20">
        <v>64.55</v>
      </c>
      <c r="J7" s="19" t="s">
        <v>39</v>
      </c>
      <c r="K7" s="20">
        <v>76.0416666666667</v>
      </c>
      <c r="M7" s="16" t="s">
        <v>40</v>
      </c>
      <c r="N7" s="17">
        <v>64.0238095238095</v>
      </c>
      <c r="P7" s="16" t="s">
        <v>41</v>
      </c>
      <c r="Q7" s="17">
        <v>71.1111111111111</v>
      </c>
    </row>
    <row r="8" spans="1:17" ht="12.75">
      <c r="A8" s="16" t="s">
        <v>42</v>
      </c>
      <c r="B8" s="20">
        <v>60.9</v>
      </c>
      <c r="C8" s="6"/>
      <c r="D8" s="4" t="s">
        <v>43</v>
      </c>
      <c r="E8" s="13">
        <v>58.5</v>
      </c>
      <c r="G8" s="16" t="s">
        <v>44</v>
      </c>
      <c r="H8" s="20">
        <v>72.25</v>
      </c>
      <c r="J8" s="19" t="s">
        <v>45</v>
      </c>
      <c r="K8" s="20">
        <v>77.1041666666667</v>
      </c>
      <c r="M8" s="16" t="s">
        <v>46</v>
      </c>
      <c r="N8" s="17">
        <v>65.0952380952381</v>
      </c>
      <c r="P8" s="16" t="s">
        <v>47</v>
      </c>
      <c r="Q8" s="17">
        <v>75.5833333333333</v>
      </c>
    </row>
    <row r="9" spans="1:17" ht="12.75">
      <c r="A9" s="16" t="s">
        <v>48</v>
      </c>
      <c r="B9" s="20">
        <v>62</v>
      </c>
      <c r="C9" s="6"/>
      <c r="D9" s="4" t="s">
        <v>49</v>
      </c>
      <c r="E9" s="13">
        <v>59.9166666666667</v>
      </c>
      <c r="G9" s="16" t="s">
        <v>50</v>
      </c>
      <c r="H9" s="20">
        <v>73.3283333333334</v>
      </c>
      <c r="J9" s="21" t="s">
        <v>51</v>
      </c>
      <c r="K9" s="22">
        <v>80.3125</v>
      </c>
      <c r="M9" s="16" t="s">
        <v>52</v>
      </c>
      <c r="N9" s="17">
        <v>68.2380952380952</v>
      </c>
      <c r="P9" s="16" t="s">
        <v>53</v>
      </c>
      <c r="Q9" s="17">
        <v>78.1111111111111</v>
      </c>
    </row>
    <row r="10" spans="1:17" ht="12.75">
      <c r="A10" s="16" t="s">
        <v>54</v>
      </c>
      <c r="B10" s="20">
        <v>66.1</v>
      </c>
      <c r="C10" s="6"/>
      <c r="D10" s="16" t="s">
        <v>55</v>
      </c>
      <c r="E10" s="23">
        <v>64.6666666666667</v>
      </c>
      <c r="G10" s="16" t="s">
        <v>56</v>
      </c>
      <c r="H10" s="20">
        <v>73.75</v>
      </c>
      <c r="J10" s="21" t="s">
        <v>57</v>
      </c>
      <c r="K10" s="22">
        <v>84.8958333333333</v>
      </c>
      <c r="M10" s="16" t="s">
        <v>58</v>
      </c>
      <c r="N10" s="17">
        <v>73.2619047619048</v>
      </c>
      <c r="P10" s="16" t="s">
        <v>59</v>
      </c>
      <c r="Q10" s="17">
        <v>78.8888888888889</v>
      </c>
    </row>
    <row r="11" spans="1:17" ht="12.75">
      <c r="A11" s="16" t="s">
        <v>60</v>
      </c>
      <c r="B11" s="20">
        <v>66.6</v>
      </c>
      <c r="C11" s="6"/>
      <c r="D11" s="16" t="s">
        <v>61</v>
      </c>
      <c r="E11" s="23">
        <v>74.4444444444445</v>
      </c>
      <c r="G11" s="9" t="s">
        <v>62</v>
      </c>
      <c r="H11" s="9">
        <f>SUM(H2:H10)</f>
        <v>452.55833333333345</v>
      </c>
      <c r="J11" s="21" t="s">
        <v>63</v>
      </c>
      <c r="K11" s="22">
        <v>87.875</v>
      </c>
      <c r="M11" s="16" t="s">
        <v>64</v>
      </c>
      <c r="N11" s="17">
        <v>74.0238095238095</v>
      </c>
      <c r="P11" s="24" t="s">
        <v>65</v>
      </c>
      <c r="Q11" s="25">
        <v>92.1111111111111</v>
      </c>
    </row>
    <row r="12" spans="1:17" ht="12.75">
      <c r="A12" s="16" t="s">
        <v>66</v>
      </c>
      <c r="B12" s="20">
        <v>67.5</v>
      </c>
      <c r="C12" s="6"/>
      <c r="D12" s="16" t="s">
        <v>67</v>
      </c>
      <c r="E12" s="23">
        <v>75</v>
      </c>
      <c r="J12" s="9" t="s">
        <v>62</v>
      </c>
      <c r="K12" s="9">
        <f>SUM(K2:K11)</f>
        <v>621.7291666666667</v>
      </c>
      <c r="M12" s="16" t="s">
        <v>68</v>
      </c>
      <c r="N12" s="17">
        <v>79.5476190476191</v>
      </c>
      <c r="P12" s="24" t="s">
        <v>69</v>
      </c>
      <c r="Q12" s="25">
        <v>92.9722222222222</v>
      </c>
    </row>
    <row r="13" spans="1:17" ht="12.75">
      <c r="A13" s="16" t="s">
        <v>70</v>
      </c>
      <c r="B13" s="20">
        <v>73.1</v>
      </c>
      <c r="C13" s="6"/>
      <c r="D13" s="24" t="s">
        <v>71</v>
      </c>
      <c r="E13" s="26">
        <v>85.2222222222222</v>
      </c>
      <c r="M13" s="9" t="s">
        <v>62</v>
      </c>
      <c r="N13" s="9">
        <f>SUM(N2:N12)</f>
        <v>670.0238095238096</v>
      </c>
      <c r="P13" s="9" t="s">
        <v>62</v>
      </c>
      <c r="Q13" s="9">
        <f>SUM(Q2:Q12)</f>
        <v>782.6944444444443</v>
      </c>
    </row>
    <row r="14" spans="1:5" ht="12.75">
      <c r="A14" s="16" t="s">
        <v>72</v>
      </c>
      <c r="B14" s="20">
        <v>78.7</v>
      </c>
      <c r="C14" s="6"/>
      <c r="D14" s="24" t="s">
        <v>73</v>
      </c>
      <c r="E14" s="26">
        <v>86.125</v>
      </c>
    </row>
    <row r="15" spans="1:5" ht="12.75">
      <c r="A15" s="16" t="s">
        <v>74</v>
      </c>
      <c r="B15" s="20">
        <v>79.7</v>
      </c>
      <c r="C15" s="6"/>
      <c r="D15" s="24" t="s">
        <v>75</v>
      </c>
      <c r="E15" s="26">
        <v>86.2777777777778</v>
      </c>
    </row>
    <row r="16" spans="1:5" ht="12.75">
      <c r="A16" s="24" t="s">
        <v>76</v>
      </c>
      <c r="B16" s="22">
        <v>80</v>
      </c>
      <c r="C16" s="6"/>
      <c r="D16" s="24" t="s">
        <v>77</v>
      </c>
      <c r="E16" s="26">
        <v>92.5714285714286</v>
      </c>
    </row>
    <row r="17" spans="1:5" ht="12.75">
      <c r="A17" s="24" t="s">
        <v>78</v>
      </c>
      <c r="B17" s="22">
        <v>87.5</v>
      </c>
      <c r="C17" s="6"/>
      <c r="D17" s="9" t="s">
        <v>62</v>
      </c>
      <c r="E17" s="9">
        <f>SUM(E2:E16)</f>
        <v>979.7242063492065</v>
      </c>
    </row>
    <row r="18" spans="1:3" ht="12.75">
      <c r="A18" s="9" t="s">
        <v>62</v>
      </c>
      <c r="B18" s="14">
        <f>SUM(B2:B17)</f>
        <v>1039.0000000000002</v>
      </c>
      <c r="C18" s="6"/>
    </row>
    <row r="19" spans="19:21" ht="12.75">
      <c r="S19" s="9" t="s">
        <v>79</v>
      </c>
      <c r="T19" s="9" t="s">
        <v>80</v>
      </c>
      <c r="U19" s="9" t="s">
        <v>81</v>
      </c>
    </row>
    <row r="20" spans="1:21" ht="12.75">
      <c r="A20" t="s">
        <v>82</v>
      </c>
      <c r="B20" s="9">
        <v>0</v>
      </c>
      <c r="E20" s="9">
        <v>0</v>
      </c>
      <c r="H20" s="9">
        <v>2</v>
      </c>
      <c r="K20" s="9">
        <v>0</v>
      </c>
      <c r="N20" s="9">
        <v>0</v>
      </c>
      <c r="Q20" s="9">
        <v>0</v>
      </c>
      <c r="S20" s="14">
        <f>SUM(B20:R20)</f>
        <v>2</v>
      </c>
      <c r="T20" s="14">
        <v>0</v>
      </c>
      <c r="U20" s="9">
        <f>S20*T20</f>
        <v>0</v>
      </c>
    </row>
    <row r="21" spans="1:21" s="27" customFormat="1" ht="12.75">
      <c r="A21" s="27" t="s">
        <v>83</v>
      </c>
      <c r="B21" s="7">
        <v>0</v>
      </c>
      <c r="E21" s="7">
        <v>1</v>
      </c>
      <c r="H21" s="7">
        <v>0</v>
      </c>
      <c r="K21" s="7">
        <v>3</v>
      </c>
      <c r="N21" s="7">
        <v>1</v>
      </c>
      <c r="Q21" s="7">
        <v>1</v>
      </c>
      <c r="S21" s="11">
        <f>SUM(B21:R21)</f>
        <v>6</v>
      </c>
      <c r="T21" s="7">
        <v>1000</v>
      </c>
      <c r="U21" s="7">
        <f>S21*T21</f>
        <v>6000</v>
      </c>
    </row>
    <row r="22" spans="1:21" s="28" customFormat="1" ht="12.75">
      <c r="A22" s="28" t="s">
        <v>84</v>
      </c>
      <c r="B22" s="4">
        <v>6</v>
      </c>
      <c r="E22" s="4">
        <v>7</v>
      </c>
      <c r="H22" s="4">
        <v>3</v>
      </c>
      <c r="K22" s="4">
        <v>1</v>
      </c>
      <c r="N22" s="4">
        <v>4</v>
      </c>
      <c r="Q22" s="4">
        <v>1</v>
      </c>
      <c r="S22" s="5">
        <f>SUM(B22:R22)</f>
        <v>22</v>
      </c>
      <c r="T22" s="4">
        <v>3000</v>
      </c>
      <c r="U22" s="4">
        <f>S22*T22</f>
        <v>66000</v>
      </c>
    </row>
    <row r="23" spans="1:21" s="29" customFormat="1" ht="12.75">
      <c r="A23" s="29" t="s">
        <v>85</v>
      </c>
      <c r="B23" s="16">
        <v>8</v>
      </c>
      <c r="E23" s="16">
        <v>3</v>
      </c>
      <c r="H23" s="16">
        <v>4</v>
      </c>
      <c r="K23" s="16">
        <v>3</v>
      </c>
      <c r="N23" s="16">
        <v>6</v>
      </c>
      <c r="Q23" s="16">
        <v>7</v>
      </c>
      <c r="S23" s="20">
        <f>SUM(B23:R23)</f>
        <v>31</v>
      </c>
      <c r="T23" s="16">
        <v>5000</v>
      </c>
      <c r="U23" s="16">
        <f>S23*T23</f>
        <v>155000</v>
      </c>
    </row>
    <row r="24" spans="1:21" s="30" customFormat="1" ht="12.75">
      <c r="A24" s="30" t="s">
        <v>86</v>
      </c>
      <c r="B24" s="24">
        <v>2</v>
      </c>
      <c r="E24" s="24">
        <v>4</v>
      </c>
      <c r="H24" s="24">
        <v>0</v>
      </c>
      <c r="K24" s="24">
        <v>3</v>
      </c>
      <c r="N24" s="24">
        <v>0</v>
      </c>
      <c r="Q24" s="24">
        <v>2</v>
      </c>
      <c r="S24" s="22">
        <f>SUM(B24:R24)</f>
        <v>11</v>
      </c>
      <c r="T24" s="24">
        <v>7000</v>
      </c>
      <c r="U24" s="24">
        <f>S24*T24</f>
        <v>77000</v>
      </c>
    </row>
    <row r="25" spans="1:21" ht="12.75">
      <c r="A25" t="s">
        <v>87</v>
      </c>
      <c r="B25" s="14">
        <f>SUM(B20:B24)</f>
        <v>16</v>
      </c>
      <c r="E25" s="14">
        <f>SUM(E20:E24)</f>
        <v>15</v>
      </c>
      <c r="H25" s="14">
        <f>SUM(H20:H24)</f>
        <v>9</v>
      </c>
      <c r="K25" s="14">
        <f>SUM(K20:K24)</f>
        <v>10</v>
      </c>
      <c r="N25" s="14">
        <f>SUM(N20:N24)</f>
        <v>11</v>
      </c>
      <c r="Q25" s="9">
        <f>SUM(Q20:Q24)</f>
        <v>11</v>
      </c>
      <c r="R25" s="9" t="s">
        <v>88</v>
      </c>
      <c r="S25" s="31">
        <f>SUM(B25:R25)</f>
        <v>72</v>
      </c>
      <c r="T25" s="9" t="s">
        <v>89</v>
      </c>
      <c r="U25" s="14">
        <f>SUM(U20:U24)</f>
        <v>304000</v>
      </c>
    </row>
    <row r="26" spans="2:21" ht="12.75">
      <c r="B26" s="32">
        <f>B20*$T20+B21*$T21+B22*$T22+B23*$T23+B24*$T24</f>
        <v>72000</v>
      </c>
      <c r="E26" s="32">
        <f>E20*$T20+E21*$T21+E22*$T22+E23*$T23+E24*$T24</f>
        <v>65000</v>
      </c>
      <c r="H26" s="32">
        <f>H20*$T20+H21*$T21+H22*$T22+H23*$T23+H24*$T24</f>
        <v>29000</v>
      </c>
      <c r="K26" s="32">
        <f>K20*$T20+K21*$T21+K22*$T22+K23*$T23+K24*$T24</f>
        <v>42000</v>
      </c>
      <c r="N26" s="32">
        <f>N20*$T20+N21*$T21+N22*$T22+N23*$T23+N24*$T24</f>
        <v>43000</v>
      </c>
      <c r="Q26" s="32">
        <f>Q20*$T20+Q21*$T21+Q22*$T22+Q23*$T23+Q24*$T24</f>
        <v>53000</v>
      </c>
      <c r="T26" s="9" t="s">
        <v>90</v>
      </c>
      <c r="U26" s="9">
        <f>U25/S25</f>
        <v>4222.222222222223</v>
      </c>
    </row>
  </sheetData>
  <mergeCells count="6">
    <mergeCell ref="A1:B1"/>
    <mergeCell ref="D1:E1"/>
    <mergeCell ref="G1:H1"/>
    <mergeCell ref="J1:K1"/>
    <mergeCell ref="M1:N1"/>
    <mergeCell ref="P1:Q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Roman,Normál"&amp;12&amp;A</oddHeader>
    <oddFooter>&amp;C&amp;"Times New Roman,Normál"&amp;12Page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B30" sqref="B30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Gub</dc:creator>
  <cp:keywords/>
  <dc:description/>
  <cp:lastModifiedBy/>
  <cp:lastPrinted>1601-01-01T23:00:00Z</cp:lastPrinted>
  <dcterms:created xsi:type="dcterms:W3CDTF">2007-02-26T13:18:24Z</dcterms:created>
  <dcterms:modified xsi:type="dcterms:W3CDTF">1601-01-01T23:00:00Z</dcterms:modified>
  <cp:category/>
  <cp:version/>
  <cp:contentType/>
  <cp:contentStatus/>
  <cp:revision>1</cp:revision>
</cp:coreProperties>
</file>