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090" activeTab="0"/>
  </bookViews>
  <sheets>
    <sheet name="előzetesátsorolás-2009_egyetemi" sheetId="1" r:id="rId1"/>
    <sheet name="előzetes_átsorolás-2009_TTK" sheetId="2" r:id="rId2"/>
    <sheet name="felvételi-2009" sheetId="3" r:id="rId3"/>
    <sheet name="szakirányválasztás" sheetId="4" r:id="rId4"/>
  </sheets>
  <definedNames/>
  <calcPr fullCalcOnLoad="1"/>
</workbook>
</file>

<file path=xl/comments3.xml><?xml version="1.0" encoding="utf-8"?>
<comments xmlns="http://schemas.openxmlformats.org/spreadsheetml/2006/main">
  <authors>
    <author>taneh</author>
  </authors>
  <commentList>
    <comment ref="A10" authorId="0">
      <text>
        <r>
          <rPr>
            <b/>
            <sz val="8"/>
            <rFont val="Tahoma"/>
            <family val="0"/>
          </rPr>
          <t>taneh:</t>
        </r>
        <r>
          <rPr>
            <sz val="8"/>
            <rFont val="Tahoma"/>
            <family val="0"/>
          </rPr>
          <t xml:space="preserve">
esti tagozatos felsőfokú szakképzés (FSZ), csak költségtérítéses formában indul</t>
        </r>
      </text>
    </comment>
    <comment ref="A23" authorId="0">
      <text>
        <r>
          <rPr>
            <b/>
            <sz val="8"/>
            <rFont val="Tahoma"/>
            <family val="0"/>
          </rPr>
          <t>taneh:</t>
        </r>
        <r>
          <rPr>
            <sz val="8"/>
            <rFont val="Tahoma"/>
            <family val="0"/>
          </rPr>
          <t xml:space="preserve">
A mesterszakokra történő felvétel 100 pontos rendszerben zajlik!</t>
        </r>
      </text>
    </comment>
  </commentList>
</comments>
</file>

<file path=xl/comments4.xml><?xml version="1.0" encoding="utf-8"?>
<comments xmlns="http://schemas.openxmlformats.org/spreadsheetml/2006/main">
  <authors>
    <author>ELTE EH?K Tanulm?nyi aleln?k</author>
  </authors>
  <commentList>
    <comment ref="A21" authorId="0">
      <text>
        <r>
          <rPr>
            <b/>
            <sz val="8"/>
            <rFont val="Tahoma"/>
            <family val="0"/>
          </rPr>
          <t>ELTE EHÖK Tanulmányi alelnök:</t>
        </r>
        <r>
          <rPr>
            <sz val="8"/>
            <rFont val="Tahoma"/>
            <family val="0"/>
          </rPr>
          <t xml:space="preserve">
Nem indul</t>
        </r>
      </text>
    </comment>
    <comment ref="A28" authorId="0">
      <text>
        <r>
          <rPr>
            <b/>
            <sz val="8"/>
            <rFont val="Tahoma"/>
            <family val="0"/>
          </rPr>
          <t>ELTE EHÖK Tanulmányi alelnök:</t>
        </r>
        <r>
          <rPr>
            <sz val="8"/>
            <rFont val="Tahoma"/>
            <family val="0"/>
          </rPr>
          <t xml:space="preserve">
nem indul</t>
        </r>
      </text>
    </comment>
    <comment ref="A29" authorId="0">
      <text>
        <r>
          <rPr>
            <b/>
            <sz val="8"/>
            <rFont val="Tahoma"/>
            <family val="0"/>
          </rPr>
          <t>ELTE EHÖK Tanulmányi alelnök:</t>
        </r>
        <r>
          <rPr>
            <sz val="8"/>
            <rFont val="Tahoma"/>
            <family val="0"/>
          </rPr>
          <t xml:space="preserve">
nem indul</t>
        </r>
      </text>
    </comment>
  </commentList>
</comments>
</file>

<file path=xl/sharedStrings.xml><?xml version="1.0" encoding="utf-8"?>
<sst xmlns="http://schemas.openxmlformats.org/spreadsheetml/2006/main" count="252" uniqueCount="131">
  <si>
    <t>BSc/BA szakirány választás statisztika (TTK, 2009-2010-1)</t>
  </si>
  <si>
    <t>BSC/BA szakirány, minor, major</t>
  </si>
  <si>
    <t>Szint</t>
  </si>
  <si>
    <t>Tervezett létszám</t>
  </si>
  <si>
    <t>Elso helyen jelentkezett</t>
  </si>
  <si>
    <t>Környezettan BSc - környezetkutató szakirány</t>
  </si>
  <si>
    <t>BSC/BA szakirány</t>
  </si>
  <si>
    <t>korlátlan</t>
  </si>
  <si>
    <t>Környezettan major tanári szakirány</t>
  </si>
  <si>
    <t>Környezettan minor tanári szakirány</t>
  </si>
  <si>
    <t>Környezettan BSc - geofizikai szakirány</t>
  </si>
  <si>
    <t>Környezettan BSc - meteorológiai szakirány</t>
  </si>
  <si>
    <t>Környezettan BSc - geológiai szakirány</t>
  </si>
  <si>
    <t>Biológia BSc - biológus szakirány</t>
  </si>
  <si>
    <t>Biológia major tanári szakirány</t>
  </si>
  <si>
    <t>Biológia minor tanári szakirány</t>
  </si>
  <si>
    <t>Fizika BSc - fizikus szakirány</t>
  </si>
  <si>
    <t>Fizika major tanári szakirány</t>
  </si>
  <si>
    <t>Fizika minor tanári szakirány</t>
  </si>
  <si>
    <t>Fizika BSc - alkalmazott fizikus szakirány</t>
  </si>
  <si>
    <t>Fizika BSc - biofizikus szakirány</t>
  </si>
  <si>
    <t>Fizika BSc - csillagász szakirány</t>
  </si>
  <si>
    <t>Fizika BSc - geofizikus szakirány</t>
  </si>
  <si>
    <t>Fizika BSc - meteorológus szakirány</t>
  </si>
  <si>
    <t>Technika minor tanári szakirány</t>
  </si>
  <si>
    <t>Földtudomány BSc - geológus szakirány</t>
  </si>
  <si>
    <t>Földtudomány BSc - geofizikus szakirány</t>
  </si>
  <si>
    <t>Földtudomány BSc - meteorológus szakirány</t>
  </si>
  <si>
    <t>Földtudomány BSc - csillagász szakirány</t>
  </si>
  <si>
    <t>Földtudomány BSc - térképész és geoinformatikus szakirány</t>
  </si>
  <si>
    <t>Földtudomány BSc - geográfus szakirány</t>
  </si>
  <si>
    <t>Természetismeret major tanári szakirány</t>
  </si>
  <si>
    <t>Természetismeret minor tanári szakirány</t>
  </si>
  <si>
    <t>Földrajz major tanári szakirány</t>
  </si>
  <si>
    <t>Földrajz minor tanári szakirány (2009)</t>
  </si>
  <si>
    <t>Földrajz BSc - környezetföldrajz szakirány</t>
  </si>
  <si>
    <t>Földrajz BSc - regionális elemző szakirány</t>
  </si>
  <si>
    <t>Földrajz BSc - terület- és településfejlesztő szakirány</t>
  </si>
  <si>
    <t>Matematika BSc - matematikus szakirány</t>
  </si>
  <si>
    <t>Matematika BSc - alkalmazott matematikus szakirány</t>
  </si>
  <si>
    <t>Matematika BSc - matematikai elemző szakirány</t>
  </si>
  <si>
    <t>Matematika major tanári szakirány</t>
  </si>
  <si>
    <t>Matematika minor tanári szakirány</t>
  </si>
  <si>
    <t>Kémia BSc - vegyész szakirány</t>
  </si>
  <si>
    <t>Kémia major tanári szakirány</t>
  </si>
  <si>
    <t>Kémia minor tanári szakirány</t>
  </si>
  <si>
    <t>Összes jelentkező</t>
  </si>
  <si>
    <t>BSC/BA minor szakirány</t>
  </si>
  <si>
    <t>BSC/BA major szakirányirány</t>
  </si>
  <si>
    <t>BSC/BA major szakirányirányirány</t>
  </si>
  <si>
    <t>BSC/BA minor szakirányirány</t>
  </si>
  <si>
    <t>szak</t>
  </si>
  <si>
    <t>felvételi ponthatár</t>
  </si>
  <si>
    <t>felvett létszám</t>
  </si>
  <si>
    <t>eredeti (max.) keretszám</t>
  </si>
  <si>
    <t>áll.tám</t>
  </si>
  <si>
    <t>költs.</t>
  </si>
  <si>
    <t>áll.tám.</t>
  </si>
  <si>
    <t>összes</t>
  </si>
  <si>
    <t>biológia</t>
  </si>
  <si>
    <t>fizika</t>
  </si>
  <si>
    <t>földrajz</t>
  </si>
  <si>
    <t>földtudományi</t>
  </si>
  <si>
    <t>kémia</t>
  </si>
  <si>
    <t>környezettan</t>
  </si>
  <si>
    <t>matematika</t>
  </si>
  <si>
    <t>farmakológus szakasszisztens</t>
  </si>
  <si>
    <t>-</t>
  </si>
  <si>
    <t>A PPK által meghirdetett tanári modul</t>
  </si>
  <si>
    <t>biológiatanár</t>
  </si>
  <si>
    <t>földrajztanár</t>
  </si>
  <si>
    <t>kémiatanár</t>
  </si>
  <si>
    <t>környezettan-tanár</t>
  </si>
  <si>
    <t>matematikatanár (nappali)</t>
  </si>
  <si>
    <t>matematikatanár (levelező)</t>
  </si>
  <si>
    <t>fizikatanár (levelező)</t>
  </si>
  <si>
    <t>fizikatanár (nappali)</t>
  </si>
  <si>
    <t>n. i.</t>
  </si>
  <si>
    <t>Mesterszakjaink</t>
  </si>
  <si>
    <t>alkalmazott matematikus</t>
  </si>
  <si>
    <t>anyagtudomány</t>
  </si>
  <si>
    <t>biofizikus</t>
  </si>
  <si>
    <t>biológus</t>
  </si>
  <si>
    <t>biztosítási és pénzügyi matematika</t>
  </si>
  <si>
    <t>csillagász</t>
  </si>
  <si>
    <t>fizikus</t>
  </si>
  <si>
    <t>geofizikus</t>
  </si>
  <si>
    <t>geográfus</t>
  </si>
  <si>
    <t>geológus</t>
  </si>
  <si>
    <t>környezettudomány</t>
  </si>
  <si>
    <t>matematikus</t>
  </si>
  <si>
    <t>meteorológus</t>
  </si>
  <si>
    <t>vegyész</t>
  </si>
  <si>
    <t>kar</t>
  </si>
  <si>
    <t>szint</t>
  </si>
  <si>
    <t>ÁJTK</t>
  </si>
  <si>
    <t>Osztatlan képzés</t>
  </si>
  <si>
    <t>BTK</t>
  </si>
  <si>
    <t>IK</t>
  </si>
  <si>
    <t>PPK</t>
  </si>
  <si>
    <t>Felsőfokú szakképzés</t>
  </si>
  <si>
    <t>TÁTK</t>
  </si>
  <si>
    <t>TTK</t>
  </si>
  <si>
    <t>0.159829</t>
  </si>
  <si>
    <t>0.271605</t>
  </si>
  <si>
    <t>0.577500</t>
  </si>
  <si>
    <t>1.097778</t>
  </si>
  <si>
    <t>0.507813</t>
  </si>
  <si>
    <t>0.806000</t>
  </si>
  <si>
    <t>0.616667</t>
  </si>
  <si>
    <t>arány</t>
  </si>
  <si>
    <t>visszasorolható</t>
  </si>
  <si>
    <t>ökki_határ</t>
  </si>
  <si>
    <t>kredit_határ</t>
  </si>
  <si>
    <t>átsorolás</t>
  </si>
  <si>
    <t>összes hallgató</t>
  </si>
  <si>
    <t>áll. tám. létszám</t>
  </si>
  <si>
    <t>átsoroltak</t>
  </si>
  <si>
    <t>költségtérítéses létszám</t>
  </si>
  <si>
    <t>áll. tám. megüresedés</t>
  </si>
  <si>
    <t>oszlop neve</t>
  </si>
  <si>
    <t>magyarázat</t>
  </si>
  <si>
    <t>átsorolásban résztvevő adott szakon tanuló hallgatók száma</t>
  </si>
  <si>
    <t>átsorolhatók száma</t>
  </si>
  <si>
    <t>az a legmagasabb összesített korrigált kreditindex, amely már átsorolásra került</t>
  </si>
  <si>
    <t>az a legmagasabb teljesített kreditszám, amellyel a hallgató már átsorolásra került</t>
  </si>
  <si>
    <t>előzők aránya - amelyik 15% közelében van, az vlsz azt jelenti, hogy több mint 15% került volna átsorolásra</t>
  </si>
  <si>
    <t>TÓK</t>
  </si>
  <si>
    <t>GYK</t>
  </si>
  <si>
    <t>BSc/BA alapképzés</t>
  </si>
  <si>
    <t>MSc/MA mesterképzés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</si>
</sst>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0"/>
      <name val="Arial"/>
      <family val="0"/>
    </font>
    <font>
      <sz val="8"/>
      <name val="Arial"/>
      <family val="0"/>
    </font>
    <font>
      <b/>
      <sz val="13.5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 CE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2" borderId="0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0" fillId="3" borderId="1" xfId="0" applyFill="1" applyBorder="1" applyAlignment="1">
      <alignment wrapText="1"/>
    </xf>
    <xf numFmtId="0" fontId="0" fillId="0" borderId="3" xfId="0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 applyAlignment="1">
      <alignment/>
    </xf>
    <xf numFmtId="0" fontId="0" fillId="2" borderId="2" xfId="0" applyFill="1" applyBorder="1" applyAlignment="1">
      <alignment wrapText="1"/>
    </xf>
    <xf numFmtId="0" fontId="0" fillId="0" borderId="0" xfId="0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wrapText="1"/>
    </xf>
    <xf numFmtId="0" fontId="8" fillId="0" borderId="4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15" xfId="0" applyFont="1" applyFill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10" fillId="0" borderId="23" xfId="0" applyFont="1" applyFill="1" applyBorder="1" applyAlignment="1">
      <alignment wrapText="1"/>
    </xf>
    <xf numFmtId="0" fontId="10" fillId="0" borderId="24" xfId="0" applyFont="1" applyFill="1" applyBorder="1" applyAlignment="1">
      <alignment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10" fillId="0" borderId="13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8" fillId="4" borderId="11" xfId="0" applyFont="1" applyFill="1" applyBorder="1" applyAlignment="1">
      <alignment/>
    </xf>
    <xf numFmtId="0" fontId="8" fillId="4" borderId="12" xfId="0" applyFont="1" applyFill="1" applyBorder="1" applyAlignment="1">
      <alignment/>
    </xf>
    <xf numFmtId="0" fontId="8" fillId="4" borderId="22" xfId="0" applyFont="1" applyFill="1" applyBorder="1" applyAlignment="1">
      <alignment/>
    </xf>
    <xf numFmtId="0" fontId="11" fillId="4" borderId="22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6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7" fillId="0" borderId="33" xfId="0" applyFont="1" applyBorder="1" applyAlignment="1">
      <alignment horizontal="center" wrapText="1" shrinkToFit="1"/>
    </xf>
    <xf numFmtId="0" fontId="9" fillId="0" borderId="34" xfId="0" applyFont="1" applyBorder="1" applyAlignment="1">
      <alignment wrapText="1" shrinkToFit="1"/>
    </xf>
    <xf numFmtId="0" fontId="6" fillId="0" borderId="33" xfId="0" applyFont="1" applyBorder="1" applyAlignment="1">
      <alignment/>
    </xf>
    <xf numFmtId="0" fontId="0" fillId="0" borderId="37" xfId="0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37" xfId="0" applyFont="1" applyBorder="1" applyAlignment="1">
      <alignment wrapText="1" shrinkToFit="1"/>
    </xf>
    <xf numFmtId="0" fontId="7" fillId="0" borderId="39" xfId="0" applyFont="1" applyBorder="1" applyAlignment="1">
      <alignment horizontal="center" wrapText="1" shrinkToFit="1"/>
    </xf>
    <xf numFmtId="0" fontId="0" fillId="0" borderId="0" xfId="0" applyAlignment="1">
      <alignment wrapText="1"/>
    </xf>
    <xf numFmtId="0" fontId="8" fillId="0" borderId="35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8" xfId="0" applyFont="1" applyBorder="1" applyAlignment="1">
      <alignment horizontal="center" wrapText="1" shrinkToFit="1"/>
    </xf>
    <xf numFmtId="0" fontId="8" fillId="0" borderId="10" xfId="0" applyFont="1" applyBorder="1" applyAlignment="1">
      <alignment horizontal="center" wrapText="1" shrinkToFit="1"/>
    </xf>
    <xf numFmtId="0" fontId="8" fillId="0" borderId="8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E3" sqref="E3"/>
    </sheetView>
  </sheetViews>
  <sheetFormatPr defaultColWidth="9.140625" defaultRowHeight="12.75"/>
  <cols>
    <col min="1" max="1" width="9.140625" style="58" customWidth="1"/>
    <col min="2" max="2" width="22.7109375" style="58" bestFit="1" customWidth="1"/>
    <col min="3" max="3" width="12.28125" style="58" customWidth="1"/>
    <col min="4" max="4" width="10.7109375" style="58" bestFit="1" customWidth="1"/>
    <col min="5" max="5" width="20.28125" style="58" customWidth="1"/>
    <col min="6" max="6" width="15.28125" style="58" customWidth="1"/>
    <col min="7" max="7" width="16.7109375" style="58" bestFit="1" customWidth="1"/>
    <col min="8" max="16384" width="9.140625" style="58" customWidth="1"/>
  </cols>
  <sheetData>
    <row r="1" spans="1:7" ht="32.25" thickBot="1">
      <c r="A1" s="63" t="s">
        <v>93</v>
      </c>
      <c r="B1" s="64" t="s">
        <v>94</v>
      </c>
      <c r="C1" s="65" t="s">
        <v>116</v>
      </c>
      <c r="D1" s="65" t="s">
        <v>117</v>
      </c>
      <c r="E1" s="65" t="s">
        <v>118</v>
      </c>
      <c r="F1" s="65" t="s">
        <v>111</v>
      </c>
      <c r="G1" s="66" t="s">
        <v>119</v>
      </c>
    </row>
    <row r="2" spans="1:7" ht="15.75">
      <c r="A2" s="25" t="s">
        <v>95</v>
      </c>
      <c r="B2" s="26" t="s">
        <v>96</v>
      </c>
      <c r="C2" s="26">
        <v>735</v>
      </c>
      <c r="D2" s="26">
        <v>28</v>
      </c>
      <c r="E2" s="26">
        <v>371</v>
      </c>
      <c r="F2" s="26">
        <v>28</v>
      </c>
      <c r="G2" s="56">
        <v>0</v>
      </c>
    </row>
    <row r="3" spans="1:7" ht="15.75">
      <c r="A3" s="28" t="s">
        <v>95</v>
      </c>
      <c r="B3" s="29" t="s">
        <v>129</v>
      </c>
      <c r="C3" s="29">
        <v>101</v>
      </c>
      <c r="D3" s="29">
        <v>10</v>
      </c>
      <c r="E3" s="29">
        <v>584</v>
      </c>
      <c r="F3" s="29">
        <v>10</v>
      </c>
      <c r="G3" s="47">
        <v>0</v>
      </c>
    </row>
    <row r="4" spans="1:7" ht="15.75">
      <c r="A4" s="67" t="s">
        <v>97</v>
      </c>
      <c r="B4" s="68" t="s">
        <v>129</v>
      </c>
      <c r="C4" s="68">
        <v>2643</v>
      </c>
      <c r="D4" s="68">
        <v>143</v>
      </c>
      <c r="E4" s="68">
        <v>256</v>
      </c>
      <c r="F4" s="68">
        <v>86</v>
      </c>
      <c r="G4" s="69">
        <v>57</v>
      </c>
    </row>
    <row r="5" spans="1:7" ht="15.75">
      <c r="A5" s="28" t="s">
        <v>128</v>
      </c>
      <c r="B5" s="29" t="s">
        <v>129</v>
      </c>
      <c r="C5" s="29">
        <v>330</v>
      </c>
      <c r="D5" s="29">
        <v>12</v>
      </c>
      <c r="E5" s="29">
        <v>374</v>
      </c>
      <c r="F5" s="29">
        <v>12</v>
      </c>
      <c r="G5" s="47">
        <v>0</v>
      </c>
    </row>
    <row r="6" spans="1:7" ht="15.75">
      <c r="A6" s="28" t="s">
        <v>98</v>
      </c>
      <c r="B6" s="29" t="s">
        <v>130</v>
      </c>
      <c r="C6" s="29">
        <v>30</v>
      </c>
      <c r="D6" s="29">
        <v>3</v>
      </c>
      <c r="E6" s="29">
        <v>4</v>
      </c>
      <c r="F6" s="29">
        <v>0</v>
      </c>
      <c r="G6" s="47">
        <v>3</v>
      </c>
    </row>
    <row r="7" spans="1:7" ht="15.75">
      <c r="A7" s="67" t="s">
        <v>98</v>
      </c>
      <c r="B7" s="68" t="s">
        <v>129</v>
      </c>
      <c r="C7" s="68">
        <v>748</v>
      </c>
      <c r="D7" s="68">
        <v>112</v>
      </c>
      <c r="E7" s="68">
        <v>258</v>
      </c>
      <c r="F7" s="68">
        <v>29</v>
      </c>
      <c r="G7" s="69">
        <v>83</v>
      </c>
    </row>
    <row r="8" spans="1:7" ht="15.75">
      <c r="A8" s="28" t="s">
        <v>99</v>
      </c>
      <c r="B8" s="29" t="s">
        <v>130</v>
      </c>
      <c r="C8" s="29">
        <v>43</v>
      </c>
      <c r="D8" s="29">
        <v>0</v>
      </c>
      <c r="E8" s="29">
        <v>21</v>
      </c>
      <c r="F8" s="29">
        <v>0</v>
      </c>
      <c r="G8" s="47">
        <v>0</v>
      </c>
    </row>
    <row r="9" spans="1:7" ht="15.75">
      <c r="A9" s="28" t="s">
        <v>99</v>
      </c>
      <c r="B9" s="29" t="s">
        <v>129</v>
      </c>
      <c r="C9" s="29">
        <v>460</v>
      </c>
      <c r="D9" s="29">
        <v>25</v>
      </c>
      <c r="E9" s="29">
        <v>364</v>
      </c>
      <c r="F9" s="29">
        <v>25</v>
      </c>
      <c r="G9" s="47">
        <v>0</v>
      </c>
    </row>
    <row r="10" spans="1:7" ht="15.75">
      <c r="A10" s="28" t="s">
        <v>99</v>
      </c>
      <c r="B10" s="29" t="s">
        <v>100</v>
      </c>
      <c r="C10" s="29">
        <v>43</v>
      </c>
      <c r="D10" s="29">
        <v>5</v>
      </c>
      <c r="E10" s="29">
        <v>1</v>
      </c>
      <c r="F10" s="29">
        <v>0</v>
      </c>
      <c r="G10" s="47">
        <v>5</v>
      </c>
    </row>
    <row r="11" spans="1:7" ht="15.75">
      <c r="A11" s="28" t="s">
        <v>101</v>
      </c>
      <c r="B11" s="29" t="s">
        <v>129</v>
      </c>
      <c r="C11" s="29">
        <v>498</v>
      </c>
      <c r="D11" s="29">
        <v>25</v>
      </c>
      <c r="E11" s="29">
        <v>135</v>
      </c>
      <c r="F11" s="29">
        <v>25</v>
      </c>
      <c r="G11" s="47">
        <v>0</v>
      </c>
    </row>
    <row r="12" spans="1:7" ht="15.75">
      <c r="A12" s="28" t="s">
        <v>101</v>
      </c>
      <c r="B12" s="29" t="s">
        <v>130</v>
      </c>
      <c r="C12" s="29">
        <v>12</v>
      </c>
      <c r="D12" s="29">
        <v>0</v>
      </c>
      <c r="E12" s="29">
        <v>41</v>
      </c>
      <c r="F12" s="29">
        <v>0</v>
      </c>
      <c r="G12" s="47">
        <v>0</v>
      </c>
    </row>
    <row r="13" spans="1:7" ht="15.75">
      <c r="A13" s="28" t="s">
        <v>127</v>
      </c>
      <c r="B13" s="29" t="s">
        <v>100</v>
      </c>
      <c r="C13" s="29">
        <v>30</v>
      </c>
      <c r="D13" s="29">
        <v>4</v>
      </c>
      <c r="E13" s="29">
        <v>2</v>
      </c>
      <c r="F13" s="29">
        <v>1</v>
      </c>
      <c r="G13" s="47">
        <v>3</v>
      </c>
    </row>
    <row r="14" spans="1:7" ht="15.75">
      <c r="A14" s="28" t="s">
        <v>127</v>
      </c>
      <c r="B14" s="29" t="s">
        <v>129</v>
      </c>
      <c r="C14" s="29">
        <v>593</v>
      </c>
      <c r="D14" s="29">
        <v>21</v>
      </c>
      <c r="E14" s="29">
        <v>91</v>
      </c>
      <c r="F14" s="29">
        <v>21</v>
      </c>
      <c r="G14" s="47">
        <v>0</v>
      </c>
    </row>
    <row r="15" spans="1:7" ht="15.75">
      <c r="A15" s="67" t="s">
        <v>102</v>
      </c>
      <c r="B15" s="68" t="s">
        <v>129</v>
      </c>
      <c r="C15" s="68">
        <v>1860</v>
      </c>
      <c r="D15" s="68">
        <v>229</v>
      </c>
      <c r="E15" s="68">
        <v>97</v>
      </c>
      <c r="F15" s="68">
        <v>8</v>
      </c>
      <c r="G15" s="69">
        <v>221</v>
      </c>
    </row>
    <row r="16" spans="1:7" ht="16.5" thickBot="1">
      <c r="A16" s="31" t="s">
        <v>102</v>
      </c>
      <c r="B16" s="32" t="s">
        <v>100</v>
      </c>
      <c r="C16" s="32">
        <v>0</v>
      </c>
      <c r="D16" s="32">
        <v>0</v>
      </c>
      <c r="E16" s="32">
        <v>7</v>
      </c>
      <c r="F16" s="32">
        <v>0</v>
      </c>
      <c r="G16" s="33"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D23" sqref="D23"/>
    </sheetView>
  </sheetViews>
  <sheetFormatPr defaultColWidth="9.140625" defaultRowHeight="12.75"/>
  <cols>
    <col min="1" max="1" width="13.8515625" style="58" bestFit="1" customWidth="1"/>
    <col min="2" max="2" width="15.421875" style="58" bestFit="1" customWidth="1"/>
    <col min="3" max="3" width="14.57421875" style="58" bestFit="1" customWidth="1"/>
    <col min="4" max="4" width="6.421875" style="58" bestFit="1" customWidth="1"/>
    <col min="5" max="5" width="15.7109375" style="58" bestFit="1" customWidth="1"/>
    <col min="6" max="6" width="11.421875" style="58" bestFit="1" customWidth="1"/>
    <col min="7" max="7" width="12.8515625" style="58" bestFit="1" customWidth="1"/>
    <col min="8" max="16384" width="9.140625" style="58" customWidth="1"/>
  </cols>
  <sheetData>
    <row r="1" spans="1:7" ht="16.5" thickBot="1">
      <c r="A1" s="60" t="s">
        <v>51</v>
      </c>
      <c r="B1" s="61" t="s">
        <v>115</v>
      </c>
      <c r="C1" s="61" t="s">
        <v>114</v>
      </c>
      <c r="D1" s="61" t="s">
        <v>110</v>
      </c>
      <c r="E1" s="61" t="s">
        <v>111</v>
      </c>
      <c r="F1" s="61" t="s">
        <v>112</v>
      </c>
      <c r="G1" s="62" t="s">
        <v>113</v>
      </c>
    </row>
    <row r="2" spans="1:7" ht="15.75">
      <c r="A2" s="25" t="s">
        <v>59</v>
      </c>
      <c r="B2" s="26">
        <v>443</v>
      </c>
      <c r="C2" s="26">
        <v>66</v>
      </c>
      <c r="D2" s="26" t="str">
        <f>"14.90"</f>
        <v>14.90</v>
      </c>
      <c r="E2" s="26">
        <v>2</v>
      </c>
      <c r="F2" s="26" t="s">
        <v>105</v>
      </c>
      <c r="G2" s="56">
        <v>26</v>
      </c>
    </row>
    <row r="3" spans="1:7" ht="15.75">
      <c r="A3" s="67" t="s">
        <v>60</v>
      </c>
      <c r="B3" s="68">
        <v>176</v>
      </c>
      <c r="C3" s="68">
        <v>26</v>
      </c>
      <c r="D3" s="68" t="str">
        <f>"14.77"</f>
        <v>14.77</v>
      </c>
      <c r="E3" s="68">
        <v>1</v>
      </c>
      <c r="F3" s="68" t="s">
        <v>103</v>
      </c>
      <c r="G3" s="70">
        <v>14</v>
      </c>
    </row>
    <row r="4" spans="1:7" ht="15.75">
      <c r="A4" s="28" t="s">
        <v>61</v>
      </c>
      <c r="B4" s="29">
        <v>265</v>
      </c>
      <c r="C4" s="29">
        <v>21</v>
      </c>
      <c r="D4" s="29" t="str">
        <f>"7.92"</f>
        <v>7.92</v>
      </c>
      <c r="E4" s="29">
        <v>1</v>
      </c>
      <c r="F4" s="29" t="s">
        <v>106</v>
      </c>
      <c r="G4" s="47">
        <v>26</v>
      </c>
    </row>
    <row r="5" spans="1:7" ht="15.75">
      <c r="A5" s="28" t="s">
        <v>62</v>
      </c>
      <c r="B5" s="29">
        <v>274</v>
      </c>
      <c r="C5" s="29">
        <v>17</v>
      </c>
      <c r="D5" s="29" t="str">
        <f>"6.20"</f>
        <v>6.20</v>
      </c>
      <c r="E5" s="29"/>
      <c r="F5" s="29" t="s">
        <v>107</v>
      </c>
      <c r="G5" s="47">
        <v>26</v>
      </c>
    </row>
    <row r="6" spans="1:7" ht="15.75">
      <c r="A6" s="67" t="s">
        <v>63</v>
      </c>
      <c r="B6" s="68">
        <v>178</v>
      </c>
      <c r="C6" s="68">
        <v>26</v>
      </c>
      <c r="D6" s="68" t="str">
        <f>"14.61"</f>
        <v>14.61</v>
      </c>
      <c r="E6" s="68">
        <v>1</v>
      </c>
      <c r="F6" s="68" t="s">
        <v>104</v>
      </c>
      <c r="G6" s="70">
        <v>17</v>
      </c>
    </row>
    <row r="7" spans="1:7" ht="15.75">
      <c r="A7" s="28" t="s">
        <v>64</v>
      </c>
      <c r="B7" s="29">
        <v>223</v>
      </c>
      <c r="C7" s="29">
        <v>28</v>
      </c>
      <c r="D7" s="29" t="str">
        <f>"12.56"</f>
        <v>12.56</v>
      </c>
      <c r="E7" s="29">
        <v>2</v>
      </c>
      <c r="F7" s="29" t="s">
        <v>108</v>
      </c>
      <c r="G7" s="47">
        <v>26</v>
      </c>
    </row>
    <row r="8" spans="1:7" ht="16.5" thickBot="1">
      <c r="A8" s="31" t="s">
        <v>65</v>
      </c>
      <c r="B8" s="32">
        <v>301</v>
      </c>
      <c r="C8" s="32">
        <v>45</v>
      </c>
      <c r="D8" s="32" t="str">
        <f>"14.95"</f>
        <v>14.95</v>
      </c>
      <c r="E8" s="32">
        <v>1</v>
      </c>
      <c r="F8" s="32" t="s">
        <v>109</v>
      </c>
      <c r="G8" s="33">
        <v>26</v>
      </c>
    </row>
    <row r="9" spans="1:7" ht="15.75">
      <c r="A9" s="36"/>
      <c r="B9" s="36"/>
      <c r="C9" s="36"/>
      <c r="D9" s="36"/>
      <c r="E9" s="36"/>
      <c r="F9" s="36"/>
      <c r="G9" s="36"/>
    </row>
    <row r="11" spans="1:2" ht="15.75">
      <c r="A11" s="59" t="s">
        <v>120</v>
      </c>
      <c r="B11" s="59" t="s">
        <v>121</v>
      </c>
    </row>
    <row r="12" spans="1:2" ht="15.75">
      <c r="A12" s="58" t="s">
        <v>115</v>
      </c>
      <c r="B12" s="58" t="s">
        <v>122</v>
      </c>
    </row>
    <row r="13" spans="1:2" ht="15.75">
      <c r="A13" s="58" t="s">
        <v>114</v>
      </c>
      <c r="B13" s="58" t="s">
        <v>123</v>
      </c>
    </row>
    <row r="14" spans="1:2" ht="15.75">
      <c r="A14" s="58" t="s">
        <v>110</v>
      </c>
      <c r="B14" s="58" t="s">
        <v>126</v>
      </c>
    </row>
    <row r="15" spans="1:2" ht="15.75">
      <c r="A15" s="58" t="s">
        <v>112</v>
      </c>
      <c r="B15" s="58" t="s">
        <v>124</v>
      </c>
    </row>
    <row r="16" spans="1:2" ht="15.75">
      <c r="A16" s="58" t="s">
        <v>113</v>
      </c>
      <c r="B16" s="58" t="s">
        <v>125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J45" sqref="J45"/>
    </sheetView>
  </sheetViews>
  <sheetFormatPr defaultColWidth="9.140625" defaultRowHeight="12.75"/>
  <cols>
    <col min="1" max="1" width="34.57421875" style="0" bestFit="1" customWidth="1"/>
    <col min="7" max="7" width="18.57421875" style="0" customWidth="1"/>
  </cols>
  <sheetData>
    <row r="1" spans="1:7" ht="15.75">
      <c r="A1" s="72" t="s">
        <v>51</v>
      </c>
      <c r="B1" s="74" t="s">
        <v>52</v>
      </c>
      <c r="C1" s="75"/>
      <c r="D1" s="76" t="s">
        <v>53</v>
      </c>
      <c r="E1" s="77"/>
      <c r="F1" s="78"/>
      <c r="G1" s="89" t="s">
        <v>54</v>
      </c>
    </row>
    <row r="2" spans="1:7" ht="16.5" thickBot="1">
      <c r="A2" s="73"/>
      <c r="B2" s="21" t="s">
        <v>55</v>
      </c>
      <c r="C2" s="22" t="s">
        <v>56</v>
      </c>
      <c r="D2" s="21" t="s">
        <v>57</v>
      </c>
      <c r="E2" s="23" t="s">
        <v>56</v>
      </c>
      <c r="F2" s="22" t="s">
        <v>58</v>
      </c>
      <c r="G2" s="80"/>
    </row>
    <row r="3" spans="1:7" ht="15.75">
      <c r="A3" s="24" t="s">
        <v>59</v>
      </c>
      <c r="B3" s="99">
        <v>357</v>
      </c>
      <c r="C3" s="100">
        <v>356</v>
      </c>
      <c r="D3" s="99">
        <v>285</v>
      </c>
      <c r="E3" s="101">
        <v>14</v>
      </c>
      <c r="F3" s="100">
        <f>+D3+E3</f>
        <v>299</v>
      </c>
      <c r="G3" s="102">
        <v>299</v>
      </c>
    </row>
    <row r="4" spans="1:7" ht="15.75">
      <c r="A4" s="27" t="s">
        <v>60</v>
      </c>
      <c r="B4" s="46">
        <v>273</v>
      </c>
      <c r="C4" s="92">
        <v>198</v>
      </c>
      <c r="D4" s="46">
        <v>107</v>
      </c>
      <c r="E4" s="43">
        <v>7</v>
      </c>
      <c r="F4" s="100">
        <f aca="true" t="shared" si="0" ref="F4:F10">+D4+E4</f>
        <v>114</v>
      </c>
      <c r="G4" s="103">
        <v>155</v>
      </c>
    </row>
    <row r="5" spans="1:7" ht="15.75">
      <c r="A5" s="27" t="s">
        <v>61</v>
      </c>
      <c r="B5" s="46">
        <v>350</v>
      </c>
      <c r="C5" s="92">
        <v>332</v>
      </c>
      <c r="D5" s="46">
        <v>148</v>
      </c>
      <c r="E5" s="43">
        <v>12</v>
      </c>
      <c r="F5" s="100">
        <f t="shared" si="0"/>
        <v>160</v>
      </c>
      <c r="G5" s="103">
        <v>160</v>
      </c>
    </row>
    <row r="6" spans="1:7" ht="15.75">
      <c r="A6" s="27" t="s">
        <v>62</v>
      </c>
      <c r="B6" s="46">
        <v>345</v>
      </c>
      <c r="C6" s="92">
        <v>345</v>
      </c>
      <c r="D6" s="46">
        <v>159</v>
      </c>
      <c r="E6" s="43">
        <v>1</v>
      </c>
      <c r="F6" s="100">
        <f t="shared" si="0"/>
        <v>160</v>
      </c>
      <c r="G6" s="103">
        <v>160</v>
      </c>
    </row>
    <row r="7" spans="1:7" ht="15.75">
      <c r="A7" s="27" t="s">
        <v>63</v>
      </c>
      <c r="B7" s="46">
        <v>265</v>
      </c>
      <c r="C7" s="92">
        <v>266</v>
      </c>
      <c r="D7" s="46">
        <v>146</v>
      </c>
      <c r="E7" s="43">
        <v>4</v>
      </c>
      <c r="F7" s="100">
        <f t="shared" si="0"/>
        <v>150</v>
      </c>
      <c r="G7" s="103">
        <v>150</v>
      </c>
    </row>
    <row r="8" spans="1:7" ht="15.75">
      <c r="A8" s="27" t="s">
        <v>64</v>
      </c>
      <c r="B8" s="46">
        <v>281</v>
      </c>
      <c r="C8" s="92">
        <v>281</v>
      </c>
      <c r="D8" s="46">
        <v>149</v>
      </c>
      <c r="E8" s="43">
        <v>1</v>
      </c>
      <c r="F8" s="100">
        <f t="shared" si="0"/>
        <v>150</v>
      </c>
      <c r="G8" s="103">
        <v>150</v>
      </c>
    </row>
    <row r="9" spans="1:7" ht="15.75">
      <c r="A9" s="27" t="s">
        <v>65</v>
      </c>
      <c r="B9" s="46">
        <v>274</v>
      </c>
      <c r="C9" s="92">
        <v>288</v>
      </c>
      <c r="D9" s="46">
        <v>213</v>
      </c>
      <c r="E9" s="43">
        <v>7</v>
      </c>
      <c r="F9" s="100">
        <f t="shared" si="0"/>
        <v>220</v>
      </c>
      <c r="G9" s="103">
        <v>250</v>
      </c>
    </row>
    <row r="10" spans="1:7" ht="32.25" thickBot="1">
      <c r="A10" s="30" t="s">
        <v>66</v>
      </c>
      <c r="B10" s="21" t="s">
        <v>67</v>
      </c>
      <c r="C10" s="22">
        <v>246</v>
      </c>
      <c r="D10" s="21">
        <v>0</v>
      </c>
      <c r="E10" s="23">
        <v>8</v>
      </c>
      <c r="F10" s="104">
        <f t="shared" si="0"/>
        <v>8</v>
      </c>
      <c r="G10" s="96">
        <v>18</v>
      </c>
    </row>
    <row r="11" spans="1:7" ht="15.75">
      <c r="A11" s="34"/>
      <c r="B11" s="35"/>
      <c r="C11" s="36"/>
      <c r="D11" s="36"/>
      <c r="E11" s="36"/>
      <c r="F11" s="36"/>
      <c r="G11" s="36"/>
    </row>
    <row r="13" ht="16.5" thickBot="1">
      <c r="A13" s="37" t="s">
        <v>68</v>
      </c>
    </row>
    <row r="14" spans="1:7" ht="16.5" thickBot="1">
      <c r="A14" s="81" t="s">
        <v>51</v>
      </c>
      <c r="B14" s="83" t="s">
        <v>52</v>
      </c>
      <c r="C14" s="84"/>
      <c r="D14" s="85" t="s">
        <v>53</v>
      </c>
      <c r="E14" s="86"/>
      <c r="F14" s="87"/>
      <c r="G14" s="79" t="s">
        <v>54</v>
      </c>
    </row>
    <row r="15" spans="1:7" ht="16.5" thickBot="1">
      <c r="A15" s="82"/>
      <c r="B15" s="39" t="s">
        <v>55</v>
      </c>
      <c r="C15" s="40" t="s">
        <v>56</v>
      </c>
      <c r="D15" s="39" t="s">
        <v>57</v>
      </c>
      <c r="E15" s="41" t="s">
        <v>56</v>
      </c>
      <c r="F15" s="42" t="s">
        <v>58</v>
      </c>
      <c r="G15" s="88"/>
    </row>
    <row r="16" spans="1:7" ht="15.75">
      <c r="A16" s="48" t="s">
        <v>69</v>
      </c>
      <c r="B16" s="44">
        <v>58</v>
      </c>
      <c r="C16" s="52">
        <v>48</v>
      </c>
      <c r="D16" s="50">
        <v>3</v>
      </c>
      <c r="E16" s="45">
        <v>2</v>
      </c>
      <c r="F16" s="91">
        <f>+D16+E16</f>
        <v>5</v>
      </c>
      <c r="G16" s="97">
        <v>55</v>
      </c>
    </row>
    <row r="17" spans="1:7" ht="15.75">
      <c r="A17" s="49" t="s">
        <v>76</v>
      </c>
      <c r="B17" s="46" t="s">
        <v>77</v>
      </c>
      <c r="C17" s="53" t="s">
        <v>77</v>
      </c>
      <c r="D17" s="51">
        <v>0</v>
      </c>
      <c r="E17" s="43">
        <v>0</v>
      </c>
      <c r="F17" s="92">
        <f aca="true" t="shared" si="1" ref="F17:F23">+D17+E17</f>
        <v>0</v>
      </c>
      <c r="G17" s="98">
        <v>35</v>
      </c>
    </row>
    <row r="18" spans="1:7" ht="15.75">
      <c r="A18" s="49" t="s">
        <v>75</v>
      </c>
      <c r="B18" s="46">
        <v>52</v>
      </c>
      <c r="C18" s="53">
        <v>83</v>
      </c>
      <c r="D18" s="51">
        <v>5</v>
      </c>
      <c r="E18" s="43">
        <v>1</v>
      </c>
      <c r="F18" s="92">
        <f t="shared" si="1"/>
        <v>6</v>
      </c>
      <c r="G18" s="98">
        <v>10</v>
      </c>
    </row>
    <row r="19" spans="1:7" ht="15.75">
      <c r="A19" s="49" t="s">
        <v>70</v>
      </c>
      <c r="B19" s="46">
        <v>83</v>
      </c>
      <c r="C19" s="53" t="s">
        <v>77</v>
      </c>
      <c r="D19" s="51">
        <v>0</v>
      </c>
      <c r="E19" s="43">
        <v>0</v>
      </c>
      <c r="F19" s="92">
        <f t="shared" si="1"/>
        <v>0</v>
      </c>
      <c r="G19" s="98">
        <v>50</v>
      </c>
    </row>
    <row r="20" spans="1:7" ht="15.75">
      <c r="A20" s="49" t="s">
        <v>71</v>
      </c>
      <c r="B20" s="46" t="s">
        <v>77</v>
      </c>
      <c r="C20" s="53" t="s">
        <v>77</v>
      </c>
      <c r="D20" s="51">
        <v>0</v>
      </c>
      <c r="E20" s="43">
        <v>0</v>
      </c>
      <c r="F20" s="92">
        <f t="shared" si="1"/>
        <v>0</v>
      </c>
      <c r="G20" s="98">
        <v>35</v>
      </c>
    </row>
    <row r="21" spans="1:7" ht="15.75">
      <c r="A21" s="49" t="s">
        <v>72</v>
      </c>
      <c r="B21" s="46" t="s">
        <v>77</v>
      </c>
      <c r="C21" s="53" t="s">
        <v>77</v>
      </c>
      <c r="D21" s="51">
        <v>0</v>
      </c>
      <c r="E21" s="43">
        <v>0</v>
      </c>
      <c r="F21" s="92">
        <f t="shared" si="1"/>
        <v>0</v>
      </c>
      <c r="G21" s="98">
        <v>50</v>
      </c>
    </row>
    <row r="22" spans="1:7" ht="15.75">
      <c r="A22" s="49" t="s">
        <v>73</v>
      </c>
      <c r="B22" s="46">
        <v>64</v>
      </c>
      <c r="C22" s="53" t="s">
        <v>77</v>
      </c>
      <c r="D22" s="51">
        <v>16</v>
      </c>
      <c r="E22" s="43">
        <v>0</v>
      </c>
      <c r="F22" s="92">
        <f t="shared" si="1"/>
        <v>16</v>
      </c>
      <c r="G22" s="98">
        <v>100</v>
      </c>
    </row>
    <row r="23" spans="1:7" ht="16.5" thickBot="1">
      <c r="A23" s="38" t="s">
        <v>74</v>
      </c>
      <c r="B23" s="93">
        <v>23</v>
      </c>
      <c r="C23" s="94">
        <v>31</v>
      </c>
      <c r="D23" s="95">
        <v>28</v>
      </c>
      <c r="E23" s="23">
        <v>5</v>
      </c>
      <c r="F23" s="22">
        <f t="shared" si="1"/>
        <v>33</v>
      </c>
      <c r="G23" s="96">
        <v>60</v>
      </c>
    </row>
    <row r="24" spans="1:7" ht="15.75">
      <c r="A24" s="71"/>
      <c r="B24" s="36"/>
      <c r="C24" s="36"/>
      <c r="D24" s="36"/>
      <c r="E24" s="36"/>
      <c r="F24" s="36"/>
      <c r="G24" s="36"/>
    </row>
    <row r="25" spans="1:7" ht="15.75">
      <c r="A25" s="71"/>
      <c r="B25" s="36"/>
      <c r="C25" s="36"/>
      <c r="D25" s="36"/>
      <c r="E25" s="36"/>
      <c r="F25" s="36"/>
      <c r="G25" s="36"/>
    </row>
    <row r="26" spans="1:7" ht="15.75">
      <c r="A26" s="71"/>
      <c r="B26" s="36"/>
      <c r="C26" s="36"/>
      <c r="D26" s="36"/>
      <c r="E26" s="36"/>
      <c r="F26" s="36"/>
      <c r="G26" s="36"/>
    </row>
    <row r="27" spans="1:7" ht="15.75">
      <c r="A27" s="71"/>
      <c r="B27" s="36"/>
      <c r="C27" s="36"/>
      <c r="D27" s="36"/>
      <c r="E27" s="36"/>
      <c r="F27" s="36"/>
      <c r="G27" s="36"/>
    </row>
    <row r="28" spans="1:7" ht="15.75">
      <c r="A28" s="71"/>
      <c r="B28" s="36"/>
      <c r="C28" s="36"/>
      <c r="D28" s="36"/>
      <c r="E28" s="36"/>
      <c r="F28" s="36"/>
      <c r="G28" s="36"/>
    </row>
    <row r="29" spans="1:7" ht="15.75">
      <c r="A29" s="71"/>
      <c r="B29" s="36"/>
      <c r="C29" s="36"/>
      <c r="D29" s="36"/>
      <c r="E29" s="36"/>
      <c r="F29" s="36"/>
      <c r="G29" s="36"/>
    </row>
    <row r="32" ht="15.75">
      <c r="A32" s="57" t="s">
        <v>78</v>
      </c>
    </row>
    <row r="34" ht="13.5" thickBot="1"/>
    <row r="35" spans="1:7" ht="15.75">
      <c r="A35" s="72" t="s">
        <v>51</v>
      </c>
      <c r="B35" s="74" t="s">
        <v>52</v>
      </c>
      <c r="C35" s="75"/>
      <c r="D35" s="76" t="s">
        <v>53</v>
      </c>
      <c r="E35" s="77"/>
      <c r="F35" s="78"/>
      <c r="G35" s="79" t="s">
        <v>54</v>
      </c>
    </row>
    <row r="36" spans="1:7" ht="16.5" thickBot="1">
      <c r="A36" s="73"/>
      <c r="B36" s="21" t="s">
        <v>55</v>
      </c>
      <c r="C36" s="22" t="s">
        <v>56</v>
      </c>
      <c r="D36" s="21" t="s">
        <v>57</v>
      </c>
      <c r="E36" s="23" t="s">
        <v>56</v>
      </c>
      <c r="F36" s="22" t="s">
        <v>58</v>
      </c>
      <c r="G36" s="80"/>
    </row>
    <row r="37" spans="1:7" ht="15.75">
      <c r="A37" s="54" t="s">
        <v>79</v>
      </c>
      <c r="B37" s="99">
        <v>68</v>
      </c>
      <c r="C37" s="100" t="s">
        <v>77</v>
      </c>
      <c r="D37" s="44">
        <v>8</v>
      </c>
      <c r="E37" s="45">
        <v>0</v>
      </c>
      <c r="F37" s="52">
        <f>+D37+E37</f>
        <v>8</v>
      </c>
      <c r="G37" s="102">
        <v>50</v>
      </c>
    </row>
    <row r="38" spans="1:7" ht="15.75">
      <c r="A38" s="27" t="s">
        <v>80</v>
      </c>
      <c r="B38" s="46">
        <v>95</v>
      </c>
      <c r="C38" s="92" t="s">
        <v>77</v>
      </c>
      <c r="D38" s="46">
        <v>2</v>
      </c>
      <c r="E38" s="43">
        <v>0</v>
      </c>
      <c r="F38" s="105">
        <f aca="true" t="shared" si="2" ref="F38:F50">+D38+E38</f>
        <v>2</v>
      </c>
      <c r="G38" s="103">
        <v>20</v>
      </c>
    </row>
    <row r="39" spans="1:7" ht="15.75">
      <c r="A39" s="27" t="s">
        <v>81</v>
      </c>
      <c r="B39" s="46">
        <v>91</v>
      </c>
      <c r="C39" s="92" t="s">
        <v>77</v>
      </c>
      <c r="D39" s="46">
        <v>1</v>
      </c>
      <c r="E39" s="43">
        <v>0</v>
      </c>
      <c r="F39" s="105">
        <f t="shared" si="2"/>
        <v>1</v>
      </c>
      <c r="G39" s="103">
        <v>15</v>
      </c>
    </row>
    <row r="40" spans="1:7" ht="15.75">
      <c r="A40" s="27" t="s">
        <v>82</v>
      </c>
      <c r="B40" s="46">
        <v>73</v>
      </c>
      <c r="C40" s="92">
        <v>86</v>
      </c>
      <c r="D40" s="46">
        <v>33</v>
      </c>
      <c r="E40" s="43">
        <v>1</v>
      </c>
      <c r="F40" s="105">
        <f t="shared" si="2"/>
        <v>34</v>
      </c>
      <c r="G40" s="103">
        <v>90</v>
      </c>
    </row>
    <row r="41" spans="1:7" ht="15.75">
      <c r="A41" s="27" t="s">
        <v>83</v>
      </c>
      <c r="B41" s="46">
        <v>55</v>
      </c>
      <c r="C41" s="92" t="s">
        <v>77</v>
      </c>
      <c r="D41" s="46">
        <v>12</v>
      </c>
      <c r="E41" s="43">
        <v>0</v>
      </c>
      <c r="F41" s="105">
        <f t="shared" si="2"/>
        <v>12</v>
      </c>
      <c r="G41" s="103">
        <v>30</v>
      </c>
    </row>
    <row r="42" spans="1:7" ht="15.75">
      <c r="A42" s="27" t="s">
        <v>84</v>
      </c>
      <c r="B42" s="46">
        <v>51</v>
      </c>
      <c r="C42" s="92" t="s">
        <v>77</v>
      </c>
      <c r="D42" s="46">
        <v>5</v>
      </c>
      <c r="E42" s="43">
        <v>0</v>
      </c>
      <c r="F42" s="105">
        <f t="shared" si="2"/>
        <v>5</v>
      </c>
      <c r="G42" s="103">
        <v>15</v>
      </c>
    </row>
    <row r="43" spans="1:7" ht="15.75">
      <c r="A43" s="27" t="s">
        <v>85</v>
      </c>
      <c r="B43" s="46">
        <v>64</v>
      </c>
      <c r="C43" s="92" t="s">
        <v>77</v>
      </c>
      <c r="D43" s="46">
        <v>17</v>
      </c>
      <c r="E43" s="43">
        <v>0</v>
      </c>
      <c r="F43" s="105">
        <f t="shared" si="2"/>
        <v>17</v>
      </c>
      <c r="G43" s="103">
        <v>40</v>
      </c>
    </row>
    <row r="44" spans="1:7" ht="15.75">
      <c r="A44" s="27" t="s">
        <v>86</v>
      </c>
      <c r="B44" s="46">
        <v>73</v>
      </c>
      <c r="C44" s="92">
        <v>69</v>
      </c>
      <c r="D44" s="46">
        <v>7</v>
      </c>
      <c r="E44" s="43">
        <v>1</v>
      </c>
      <c r="F44" s="105">
        <f t="shared" si="2"/>
        <v>8</v>
      </c>
      <c r="G44" s="103">
        <v>20</v>
      </c>
    </row>
    <row r="45" spans="1:7" ht="15.75">
      <c r="A45" s="27" t="s">
        <v>87</v>
      </c>
      <c r="B45" s="46">
        <v>48</v>
      </c>
      <c r="C45" s="92">
        <v>80</v>
      </c>
      <c r="D45" s="46">
        <v>38</v>
      </c>
      <c r="E45" s="43">
        <v>1</v>
      </c>
      <c r="F45" s="105">
        <f t="shared" si="2"/>
        <v>39</v>
      </c>
      <c r="G45" s="103">
        <v>70</v>
      </c>
    </row>
    <row r="46" spans="1:7" ht="15.75">
      <c r="A46" s="27" t="s">
        <v>88</v>
      </c>
      <c r="B46" s="46">
        <v>57</v>
      </c>
      <c r="C46" s="92">
        <v>60</v>
      </c>
      <c r="D46" s="46">
        <v>21</v>
      </c>
      <c r="E46" s="43">
        <v>1</v>
      </c>
      <c r="F46" s="105">
        <f t="shared" si="2"/>
        <v>22</v>
      </c>
      <c r="G46" s="103">
        <v>60</v>
      </c>
    </row>
    <row r="47" spans="1:7" ht="15.75">
      <c r="A47" s="27" t="s">
        <v>89</v>
      </c>
      <c r="B47" s="46">
        <v>73</v>
      </c>
      <c r="C47" s="92">
        <v>83</v>
      </c>
      <c r="D47" s="46">
        <v>28</v>
      </c>
      <c r="E47" s="43">
        <v>2</v>
      </c>
      <c r="F47" s="105">
        <f t="shared" si="2"/>
        <v>30</v>
      </c>
      <c r="G47" s="103">
        <v>60</v>
      </c>
    </row>
    <row r="48" spans="1:7" ht="15.75">
      <c r="A48" s="27" t="s">
        <v>90</v>
      </c>
      <c r="B48" s="46">
        <v>68</v>
      </c>
      <c r="C48" s="92" t="s">
        <v>77</v>
      </c>
      <c r="D48" s="46">
        <v>7</v>
      </c>
      <c r="E48" s="43">
        <v>0</v>
      </c>
      <c r="F48" s="105">
        <f t="shared" si="2"/>
        <v>7</v>
      </c>
      <c r="G48" s="103">
        <v>30</v>
      </c>
    </row>
    <row r="49" spans="1:7" ht="15.75">
      <c r="A49" s="27" t="s">
        <v>91</v>
      </c>
      <c r="B49" s="46">
        <v>71</v>
      </c>
      <c r="C49" s="92" t="s">
        <v>77</v>
      </c>
      <c r="D49" s="46">
        <v>12</v>
      </c>
      <c r="E49" s="43">
        <v>0</v>
      </c>
      <c r="F49" s="105">
        <f t="shared" si="2"/>
        <v>12</v>
      </c>
      <c r="G49" s="103">
        <v>30</v>
      </c>
    </row>
    <row r="50" spans="1:7" ht="16.5" thickBot="1">
      <c r="A50" s="55" t="s">
        <v>92</v>
      </c>
      <c r="B50" s="21">
        <v>59</v>
      </c>
      <c r="C50" s="22" t="s">
        <v>77</v>
      </c>
      <c r="D50" s="21">
        <v>22</v>
      </c>
      <c r="E50" s="23">
        <v>0</v>
      </c>
      <c r="F50" s="94">
        <f t="shared" si="2"/>
        <v>22</v>
      </c>
      <c r="G50" s="96">
        <v>45</v>
      </c>
    </row>
  </sheetData>
  <mergeCells count="12">
    <mergeCell ref="A1:A2"/>
    <mergeCell ref="B1:C1"/>
    <mergeCell ref="D1:F1"/>
    <mergeCell ref="G1:G2"/>
    <mergeCell ref="A14:A15"/>
    <mergeCell ref="B14:C14"/>
    <mergeCell ref="D14:F14"/>
    <mergeCell ref="G14:G15"/>
    <mergeCell ref="A35:A36"/>
    <mergeCell ref="B35:C35"/>
    <mergeCell ref="D35:F35"/>
    <mergeCell ref="G35:G36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B28" sqref="B28"/>
    </sheetView>
  </sheetViews>
  <sheetFormatPr defaultColWidth="9.140625" defaultRowHeight="12.75"/>
  <cols>
    <col min="1" max="1" width="63.8515625" style="2" bestFit="1" customWidth="1"/>
    <col min="2" max="2" width="30.421875" style="2" bestFit="1" customWidth="1"/>
    <col min="3" max="3" width="8.00390625" style="2" bestFit="1" customWidth="1"/>
    <col min="4" max="4" width="15.7109375" style="2" bestFit="1" customWidth="1"/>
    <col min="5" max="5" width="21.140625" style="2" bestFit="1" customWidth="1"/>
    <col min="6" max="6" width="16.57421875" style="2" bestFit="1" customWidth="1"/>
    <col min="7" max="16384" width="9.140625" style="2" customWidth="1"/>
  </cols>
  <sheetData>
    <row r="1" ht="18">
      <c r="A1" s="1" t="s">
        <v>0</v>
      </c>
    </row>
    <row r="2" ht="12.75"/>
    <row r="3" spans="1:6" ht="25.5">
      <c r="A3" s="90" t="s">
        <v>1</v>
      </c>
      <c r="B3" s="90"/>
      <c r="C3" s="3" t="s">
        <v>2</v>
      </c>
      <c r="D3" s="3" t="s">
        <v>3</v>
      </c>
      <c r="E3" s="3" t="s">
        <v>4</v>
      </c>
      <c r="F3" s="3" t="s">
        <v>46</v>
      </c>
    </row>
    <row r="4" spans="1:5" s="6" customFormat="1" ht="25.5">
      <c r="A4" s="4" t="s">
        <v>5</v>
      </c>
      <c r="B4" s="4" t="s">
        <v>6</v>
      </c>
      <c r="C4" s="4" t="s">
        <v>7</v>
      </c>
      <c r="D4" s="5">
        <v>52</v>
      </c>
      <c r="E4" s="4">
        <v>87</v>
      </c>
    </row>
    <row r="5" spans="1:5" s="6" customFormat="1" ht="19.5" customHeight="1">
      <c r="A5" s="7" t="s">
        <v>8</v>
      </c>
      <c r="B5" s="20" t="s">
        <v>49</v>
      </c>
      <c r="C5" s="4" t="s">
        <v>7</v>
      </c>
      <c r="D5" s="5">
        <v>0</v>
      </c>
      <c r="E5" s="4">
        <v>9</v>
      </c>
    </row>
    <row r="6" spans="1:5" s="6" customFormat="1" ht="19.5" customHeight="1">
      <c r="A6" s="8" t="s">
        <v>9</v>
      </c>
      <c r="B6" s="4" t="s">
        <v>50</v>
      </c>
      <c r="C6" s="4" t="s">
        <v>7</v>
      </c>
      <c r="D6" s="5">
        <v>2</v>
      </c>
      <c r="E6" s="4">
        <v>11</v>
      </c>
    </row>
    <row r="7" spans="1:5" s="6" customFormat="1" ht="15">
      <c r="A7" s="4" t="s">
        <v>10</v>
      </c>
      <c r="B7" s="4" t="s">
        <v>6</v>
      </c>
      <c r="C7" s="4">
        <v>10</v>
      </c>
      <c r="D7" s="5">
        <v>4</v>
      </c>
      <c r="E7" s="4">
        <v>22</v>
      </c>
    </row>
    <row r="8" spans="1:5" s="6" customFormat="1" ht="15">
      <c r="A8" s="4" t="s">
        <v>11</v>
      </c>
      <c r="B8" s="4" t="s">
        <v>6</v>
      </c>
      <c r="C8" s="4">
        <v>15</v>
      </c>
      <c r="D8" s="5">
        <v>17</v>
      </c>
      <c r="E8" s="4">
        <v>39</v>
      </c>
    </row>
    <row r="9" spans="1:5" s="11" customFormat="1" ht="15.75" thickBot="1">
      <c r="A9" s="9" t="s">
        <v>12</v>
      </c>
      <c r="B9" s="9" t="s">
        <v>6</v>
      </c>
      <c r="C9" s="9">
        <v>40</v>
      </c>
      <c r="D9" s="10">
        <v>22</v>
      </c>
      <c r="E9" s="9">
        <v>41</v>
      </c>
    </row>
    <row r="10" spans="1:5" s="14" customFormat="1" ht="25.5">
      <c r="A10" s="12" t="s">
        <v>13</v>
      </c>
      <c r="B10" s="12" t="s">
        <v>6</v>
      </c>
      <c r="C10" s="12" t="s">
        <v>7</v>
      </c>
      <c r="D10" s="13">
        <v>184</v>
      </c>
      <c r="E10" s="12">
        <v>188</v>
      </c>
    </row>
    <row r="11" spans="1:5" s="6" customFormat="1" ht="17.25" customHeight="1">
      <c r="A11" s="7" t="s">
        <v>14</v>
      </c>
      <c r="B11" s="4" t="s">
        <v>48</v>
      </c>
      <c r="C11" s="4" t="s">
        <v>7</v>
      </c>
      <c r="D11" s="5">
        <v>11</v>
      </c>
      <c r="E11" s="4">
        <v>44</v>
      </c>
    </row>
    <row r="12" spans="1:5" s="11" customFormat="1" ht="26.25" thickBot="1">
      <c r="A12" s="15" t="s">
        <v>15</v>
      </c>
      <c r="B12" s="9" t="s">
        <v>47</v>
      </c>
      <c r="C12" s="9" t="s">
        <v>7</v>
      </c>
      <c r="D12" s="10">
        <v>3</v>
      </c>
      <c r="E12" s="9">
        <v>12</v>
      </c>
    </row>
    <row r="13" spans="1:5" s="14" customFormat="1" ht="15">
      <c r="A13" s="12" t="s">
        <v>16</v>
      </c>
      <c r="B13" s="12" t="s">
        <v>6</v>
      </c>
      <c r="C13" s="12">
        <v>50</v>
      </c>
      <c r="D13" s="13">
        <v>29</v>
      </c>
      <c r="E13" s="12">
        <v>43</v>
      </c>
    </row>
    <row r="14" spans="1:5" s="6" customFormat="1" ht="18" customHeight="1">
      <c r="A14" s="7" t="s">
        <v>17</v>
      </c>
      <c r="B14" s="4" t="s">
        <v>48</v>
      </c>
      <c r="C14" s="4" t="s">
        <v>7</v>
      </c>
      <c r="D14" s="5">
        <v>7</v>
      </c>
      <c r="E14" s="4">
        <v>21</v>
      </c>
    </row>
    <row r="15" spans="1:5" s="6" customFormat="1" ht="25.5">
      <c r="A15" s="8" t="s">
        <v>18</v>
      </c>
      <c r="B15" s="4" t="s">
        <v>47</v>
      </c>
      <c r="C15" s="4" t="s">
        <v>7</v>
      </c>
      <c r="D15" s="5">
        <v>3</v>
      </c>
      <c r="E15" s="4">
        <v>17</v>
      </c>
    </row>
    <row r="16" spans="1:5" s="6" customFormat="1" ht="15">
      <c r="A16" s="4" t="s">
        <v>19</v>
      </c>
      <c r="B16" s="4" t="s">
        <v>6</v>
      </c>
      <c r="C16" s="4">
        <v>25</v>
      </c>
      <c r="D16" s="5">
        <v>4</v>
      </c>
      <c r="E16" s="4">
        <v>30</v>
      </c>
    </row>
    <row r="17" spans="1:5" s="6" customFormat="1" ht="15">
      <c r="A17" s="4" t="s">
        <v>20</v>
      </c>
      <c r="B17" s="4" t="s">
        <v>6</v>
      </c>
      <c r="C17" s="4">
        <v>15</v>
      </c>
      <c r="D17" s="5">
        <v>3</v>
      </c>
      <c r="E17" s="4">
        <v>25</v>
      </c>
    </row>
    <row r="18" spans="1:5" s="6" customFormat="1" ht="15">
      <c r="A18" s="4" t="s">
        <v>21</v>
      </c>
      <c r="B18" s="4" t="s">
        <v>6</v>
      </c>
      <c r="C18" s="4">
        <v>20</v>
      </c>
      <c r="D18" s="5">
        <v>6</v>
      </c>
      <c r="E18" s="4">
        <v>31</v>
      </c>
    </row>
    <row r="19" spans="1:5" s="6" customFormat="1" ht="15">
      <c r="A19" s="4" t="s">
        <v>22</v>
      </c>
      <c r="B19" s="4" t="s">
        <v>6</v>
      </c>
      <c r="C19" s="4">
        <v>10</v>
      </c>
      <c r="D19" s="5">
        <v>2</v>
      </c>
      <c r="E19" s="4">
        <v>23</v>
      </c>
    </row>
    <row r="20" spans="1:5" s="11" customFormat="1" ht="15.75" thickBot="1">
      <c r="A20" s="9" t="s">
        <v>23</v>
      </c>
      <c r="B20" s="9" t="s">
        <v>6</v>
      </c>
      <c r="C20" s="9">
        <v>15</v>
      </c>
      <c r="D20" s="10">
        <v>8</v>
      </c>
      <c r="E20" s="9">
        <v>28</v>
      </c>
    </row>
    <row r="21" spans="1:5" s="18" customFormat="1" ht="26.25" thickBot="1">
      <c r="A21" s="16" t="s">
        <v>24</v>
      </c>
      <c r="B21" s="16" t="s">
        <v>47</v>
      </c>
      <c r="C21" s="16" t="s">
        <v>7</v>
      </c>
      <c r="D21" s="17">
        <v>0</v>
      </c>
      <c r="E21" s="16">
        <v>6</v>
      </c>
    </row>
    <row r="22" spans="1:5" s="14" customFormat="1" ht="15">
      <c r="A22" s="12" t="s">
        <v>25</v>
      </c>
      <c r="B22" s="12" t="s">
        <v>6</v>
      </c>
      <c r="C22" s="12">
        <v>50</v>
      </c>
      <c r="D22" s="13">
        <v>55</v>
      </c>
      <c r="E22" s="12">
        <v>108</v>
      </c>
    </row>
    <row r="23" spans="1:5" s="6" customFormat="1" ht="15">
      <c r="A23" s="4" t="s">
        <v>26</v>
      </c>
      <c r="B23" s="4" t="s">
        <v>6</v>
      </c>
      <c r="C23" s="4">
        <v>10</v>
      </c>
      <c r="D23" s="5">
        <v>18</v>
      </c>
      <c r="E23" s="4">
        <v>80</v>
      </c>
    </row>
    <row r="24" spans="1:5" s="6" customFormat="1" ht="15">
      <c r="A24" s="4" t="s">
        <v>27</v>
      </c>
      <c r="B24" s="4" t="s">
        <v>6</v>
      </c>
      <c r="C24" s="4">
        <v>40</v>
      </c>
      <c r="D24" s="5">
        <v>24</v>
      </c>
      <c r="E24" s="4">
        <v>96</v>
      </c>
    </row>
    <row r="25" spans="1:5" s="6" customFormat="1" ht="15">
      <c r="A25" s="4" t="s">
        <v>28</v>
      </c>
      <c r="B25" s="4" t="s">
        <v>6</v>
      </c>
      <c r="C25" s="4">
        <v>20</v>
      </c>
      <c r="D25" s="5">
        <v>4</v>
      </c>
      <c r="E25" s="4">
        <v>53</v>
      </c>
    </row>
    <row r="26" spans="1:5" s="6" customFormat="1" ht="15">
      <c r="A26" s="4" t="s">
        <v>29</v>
      </c>
      <c r="B26" s="4" t="s">
        <v>6</v>
      </c>
      <c r="C26" s="4">
        <v>40</v>
      </c>
      <c r="D26" s="5">
        <v>27</v>
      </c>
      <c r="E26" s="4">
        <v>94</v>
      </c>
    </row>
    <row r="27" spans="1:5" s="11" customFormat="1" ht="15.75" thickBot="1">
      <c r="A27" s="9" t="s">
        <v>30</v>
      </c>
      <c r="B27" s="9" t="s">
        <v>6</v>
      </c>
      <c r="C27" s="9">
        <v>30</v>
      </c>
      <c r="D27" s="10">
        <v>10</v>
      </c>
      <c r="E27" s="9">
        <v>95</v>
      </c>
    </row>
    <row r="28" spans="1:5" s="14" customFormat="1" ht="22.5" customHeight="1">
      <c r="A28" s="12" t="s">
        <v>31</v>
      </c>
      <c r="B28" s="12" t="s">
        <v>48</v>
      </c>
      <c r="C28" s="12" t="s">
        <v>7</v>
      </c>
      <c r="D28" s="13">
        <v>0</v>
      </c>
      <c r="E28" s="12">
        <v>0</v>
      </c>
    </row>
    <row r="29" spans="1:5" s="11" customFormat="1" ht="26.25" thickBot="1">
      <c r="A29" s="9" t="s">
        <v>32</v>
      </c>
      <c r="B29" s="9" t="s">
        <v>47</v>
      </c>
      <c r="C29" s="9" t="s">
        <v>7</v>
      </c>
      <c r="D29" s="10">
        <v>0</v>
      </c>
      <c r="E29" s="9">
        <v>14</v>
      </c>
    </row>
    <row r="30" spans="1:5" s="14" customFormat="1" ht="21" customHeight="1">
      <c r="A30" s="19" t="s">
        <v>33</v>
      </c>
      <c r="B30" s="12" t="s">
        <v>48</v>
      </c>
      <c r="C30" s="12" t="s">
        <v>7</v>
      </c>
      <c r="D30" s="13">
        <v>7</v>
      </c>
      <c r="E30" s="12">
        <v>39</v>
      </c>
    </row>
    <row r="31" spans="1:5" s="6" customFormat="1" ht="25.5">
      <c r="A31" s="8" t="s">
        <v>34</v>
      </c>
      <c r="B31" s="4" t="s">
        <v>47</v>
      </c>
      <c r="C31" s="4" t="s">
        <v>7</v>
      </c>
      <c r="D31" s="5">
        <v>21</v>
      </c>
      <c r="E31" s="4">
        <v>42</v>
      </c>
    </row>
    <row r="32" spans="1:5" s="6" customFormat="1" ht="25.5">
      <c r="A32" s="4" t="s">
        <v>35</v>
      </c>
      <c r="B32" s="4" t="s">
        <v>6</v>
      </c>
      <c r="C32" s="4" t="s">
        <v>7</v>
      </c>
      <c r="D32" s="5">
        <v>34</v>
      </c>
      <c r="E32" s="4">
        <v>101</v>
      </c>
    </row>
    <row r="33" spans="1:5" s="6" customFormat="1" ht="25.5">
      <c r="A33" s="4" t="s">
        <v>36</v>
      </c>
      <c r="B33" s="4" t="s">
        <v>6</v>
      </c>
      <c r="C33" s="4" t="s">
        <v>7</v>
      </c>
      <c r="D33" s="5">
        <v>18</v>
      </c>
      <c r="E33" s="4">
        <v>97</v>
      </c>
    </row>
    <row r="34" spans="1:5" s="6" customFormat="1" ht="26.25" thickBot="1">
      <c r="A34" s="4" t="s">
        <v>37</v>
      </c>
      <c r="B34" s="4" t="s">
        <v>6</v>
      </c>
      <c r="C34" s="4" t="s">
        <v>7</v>
      </c>
      <c r="D34" s="5">
        <v>80</v>
      </c>
      <c r="E34" s="4">
        <v>123</v>
      </c>
    </row>
    <row r="35" spans="1:5" s="14" customFormat="1" ht="15">
      <c r="A35" s="12" t="s">
        <v>38</v>
      </c>
      <c r="B35" s="12" t="s">
        <v>6</v>
      </c>
      <c r="C35" s="12">
        <v>30</v>
      </c>
      <c r="D35" s="13">
        <v>11</v>
      </c>
      <c r="E35" s="12">
        <v>27</v>
      </c>
    </row>
    <row r="36" spans="1:5" s="6" customFormat="1" ht="15">
      <c r="A36" s="4" t="s">
        <v>39</v>
      </c>
      <c r="B36" s="4" t="s">
        <v>6</v>
      </c>
      <c r="C36" s="4">
        <v>100</v>
      </c>
      <c r="D36" s="5">
        <v>38</v>
      </c>
      <c r="E36" s="4">
        <v>71</v>
      </c>
    </row>
    <row r="37" spans="1:5" s="6" customFormat="1" ht="15">
      <c r="A37" s="4" t="s">
        <v>40</v>
      </c>
      <c r="B37" s="4" t="s">
        <v>6</v>
      </c>
      <c r="C37" s="4">
        <v>100</v>
      </c>
      <c r="D37" s="5">
        <v>27</v>
      </c>
      <c r="E37" s="4">
        <v>66</v>
      </c>
    </row>
    <row r="38" spans="1:5" s="6" customFormat="1" ht="18" customHeight="1">
      <c r="A38" s="7" t="s">
        <v>41</v>
      </c>
      <c r="B38" s="4" t="s">
        <v>48</v>
      </c>
      <c r="C38" s="4" t="s">
        <v>7</v>
      </c>
      <c r="D38" s="5">
        <v>27</v>
      </c>
      <c r="E38" s="4">
        <v>89</v>
      </c>
    </row>
    <row r="39" spans="1:5" s="11" customFormat="1" ht="15.75" thickBot="1">
      <c r="A39" s="15" t="s">
        <v>42</v>
      </c>
      <c r="B39" s="9" t="s">
        <v>47</v>
      </c>
      <c r="C39" s="9" t="s">
        <v>7</v>
      </c>
      <c r="D39" s="10">
        <v>18</v>
      </c>
      <c r="E39" s="9">
        <v>33</v>
      </c>
    </row>
    <row r="40" spans="1:5" s="14" customFormat="1" ht="15">
      <c r="A40" s="12" t="s">
        <v>43</v>
      </c>
      <c r="B40" s="12" t="s">
        <v>6</v>
      </c>
      <c r="C40" s="12" t="s">
        <v>7</v>
      </c>
      <c r="D40" s="13">
        <v>83</v>
      </c>
      <c r="E40" s="12">
        <v>83</v>
      </c>
    </row>
    <row r="41" spans="1:5" s="6" customFormat="1" ht="15">
      <c r="A41" s="7" t="s">
        <v>44</v>
      </c>
      <c r="B41" s="4" t="s">
        <v>48</v>
      </c>
      <c r="C41" s="4" t="s">
        <v>7</v>
      </c>
      <c r="D41" s="5">
        <v>3</v>
      </c>
      <c r="E41" s="4">
        <v>8</v>
      </c>
    </row>
    <row r="42" spans="1:5" s="11" customFormat="1" ht="15.75" thickBot="1">
      <c r="A42" s="15" t="s">
        <v>45</v>
      </c>
      <c r="B42" s="9" t="s">
        <v>47</v>
      </c>
      <c r="C42" s="9" t="s">
        <v>7</v>
      </c>
      <c r="D42" s="10">
        <v>4</v>
      </c>
      <c r="E42" s="9">
        <v>9</v>
      </c>
    </row>
  </sheetData>
  <mergeCells count="1">
    <mergeCell ref="A3:B3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ELTE EHÖK Tanulmányi alelnök</dc:creator>
  <cp:keywords/>
  <dc:description/>
  <cp:lastModifiedBy>ELTE EHÖK Tanulmányi alelnök</cp:lastModifiedBy>
  <cp:lastPrinted>2009-07-23T21:41:31Z</cp:lastPrinted>
  <dcterms:created xsi:type="dcterms:W3CDTF">2009-07-23T19:43:34Z</dcterms:created>
  <dcterms:modified xsi:type="dcterms:W3CDTF">2009-07-23T21:42:15Z</dcterms:modified>
  <cp:category/>
  <cp:version/>
  <cp:contentType/>
  <cp:contentStatus/>
</cp:coreProperties>
</file>