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STATISZTIKÁK" sheetId="1" r:id="rId1"/>
    <sheet name="2010 stat" sheetId="2" r:id="rId2"/>
    <sheet name="Szerződések" sheetId="3" r:id="rId3"/>
    <sheet name="Adatok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Össz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Celorszag">[2]!Orszagok</definedName>
    <definedName name="célország">'[1]segédtáblázat'!$B$2:$B$33</definedName>
    <definedName name="Erasmus_kód">'[1]segédtáblázat'!$E$2:$E$223</definedName>
    <definedName name="ErasmusCode">'[3]EUC_int'!$B$2:$B$2394</definedName>
    <definedName name="intézmény_neve">'[1]segédtáblázat'!$E$2:$F$223</definedName>
    <definedName name="kategória">'[1]segédtáblázat'!$B$2:$C$33</definedName>
  </definedNames>
  <calcPr fullCalcOnLoad="1"/>
</workbook>
</file>

<file path=xl/sharedStrings.xml><?xml version="1.0" encoding="utf-8"?>
<sst xmlns="http://schemas.openxmlformats.org/spreadsheetml/2006/main" count="3622" uniqueCount="1230">
  <si>
    <t>TTK017</t>
  </si>
  <si>
    <t>Balogh</t>
  </si>
  <si>
    <t>Zsuzsanna Kármen</t>
  </si>
  <si>
    <t>1091 Budapest, Üllői út.107.</t>
  </si>
  <si>
    <t>Pisai Egy.</t>
  </si>
  <si>
    <t>IT_PISA01</t>
  </si>
  <si>
    <t>TTK030</t>
  </si>
  <si>
    <t xml:space="preserve">Bogdán </t>
  </si>
  <si>
    <t>Ákos</t>
  </si>
  <si>
    <t>7623 Pécs, Ajtósi D. u. 8/b.</t>
  </si>
  <si>
    <t>FW. Univ. Bonn</t>
  </si>
  <si>
    <t>D_BONN01</t>
  </si>
  <si>
    <t>TTK033</t>
  </si>
  <si>
    <t>Bohus</t>
  </si>
  <si>
    <t>Veronika</t>
  </si>
  <si>
    <t>2252 Tóalmás, Patak u. 2.</t>
  </si>
  <si>
    <t>Univ. of Kuopio</t>
  </si>
  <si>
    <t>SF_KUOPIO01</t>
  </si>
  <si>
    <t>TTK014</t>
  </si>
  <si>
    <t>Büttner</t>
  </si>
  <si>
    <t>András</t>
  </si>
  <si>
    <t>2100 Gödöllő, Fenyvesi n. út 76.</t>
  </si>
  <si>
    <t>Univ. Jean Monet de St. Etienne</t>
  </si>
  <si>
    <t>F_ST_ETIE01</t>
  </si>
  <si>
    <t>TTK008</t>
  </si>
  <si>
    <t>Czékó</t>
  </si>
  <si>
    <t>Gábor</t>
  </si>
  <si>
    <t>7773 Villány, Váci M. u. 13.</t>
  </si>
  <si>
    <t>Lipcsei Egy.</t>
  </si>
  <si>
    <t>D_LEIPZIG01</t>
  </si>
  <si>
    <t>TTK024</t>
  </si>
  <si>
    <t>Cseh</t>
  </si>
  <si>
    <t>Barnabás</t>
  </si>
  <si>
    <t>6521 Vaskút, Alkotmány u.66</t>
  </si>
  <si>
    <t>Univ. Gent</t>
  </si>
  <si>
    <t>BE_GENT01</t>
  </si>
  <si>
    <t>TTK029</t>
  </si>
  <si>
    <t>Drüszler</t>
  </si>
  <si>
    <t>Áron</t>
  </si>
  <si>
    <t>1201 Budapest, Vörösmarty u. 11</t>
  </si>
  <si>
    <t>Univ. Wien</t>
  </si>
  <si>
    <t>A_WIEN01</t>
  </si>
  <si>
    <t>TTK021</t>
  </si>
  <si>
    <t>Fodor</t>
  </si>
  <si>
    <t>Erzsébet</t>
  </si>
  <si>
    <t>4492 Dombrád, Esze T. út 36.</t>
  </si>
  <si>
    <t>Perugiai Egy.</t>
  </si>
  <si>
    <t>I_PERUGIA01</t>
  </si>
  <si>
    <t>TTK023</t>
  </si>
  <si>
    <t>Gnandt</t>
  </si>
  <si>
    <t>Boglárka</t>
  </si>
  <si>
    <t>str. Corneliu Coposu R26/14 445100 Carei, Romania</t>
  </si>
  <si>
    <t>Danish Technical Univ.</t>
  </si>
  <si>
    <t>DK_LYNGBY01</t>
  </si>
  <si>
    <t>TTK018</t>
  </si>
  <si>
    <t>Góbor</t>
  </si>
  <si>
    <t>Attila</t>
  </si>
  <si>
    <t>6000 Kecskemét, Páfrány u. 28.</t>
  </si>
  <si>
    <t>Joensuu Egy.</t>
  </si>
  <si>
    <t>SF_JUOENS01</t>
  </si>
  <si>
    <t>TTK010</t>
  </si>
  <si>
    <t xml:space="preserve">Karácsonyi </t>
  </si>
  <si>
    <t>Dávid</t>
  </si>
  <si>
    <t>2151 Fót, Erdőalja u. 13.</t>
  </si>
  <si>
    <t>Univ. Potsdam</t>
  </si>
  <si>
    <t>D_POTSDAM01</t>
  </si>
  <si>
    <t>TTK009</t>
  </si>
  <si>
    <t>Kiss</t>
  </si>
  <si>
    <t>Gabriela Mónika</t>
  </si>
  <si>
    <t>2700 Cegléd, Népkör u. 25.</t>
  </si>
  <si>
    <t>Portmouthi Egy.</t>
  </si>
  <si>
    <t>UK_PORTSM01</t>
  </si>
  <si>
    <t>TTK026</t>
  </si>
  <si>
    <t>Klátyik</t>
  </si>
  <si>
    <t>Andrea Judit</t>
  </si>
  <si>
    <t>1151 Budapest, Lenvirág u. 12.</t>
  </si>
  <si>
    <t>Technische Univ. Eindhoven</t>
  </si>
  <si>
    <t>NL_EINDHO17</t>
  </si>
  <si>
    <t>TTK015</t>
  </si>
  <si>
    <t>Korbuly</t>
  </si>
  <si>
    <t>Ádám</t>
  </si>
  <si>
    <t>2051 Biatorbágy,Ptőfi u. 51.</t>
  </si>
  <si>
    <t>TTK002</t>
  </si>
  <si>
    <t>Koronczay</t>
  </si>
  <si>
    <t>1024 Budapest, Keleti K. u. 20/a.</t>
  </si>
  <si>
    <t>Humboldt Univ.</t>
  </si>
  <si>
    <t>D_BERLIN13</t>
  </si>
  <si>
    <t>TTK011</t>
  </si>
  <si>
    <t xml:space="preserve">Latabár </t>
  </si>
  <si>
    <t>Endre</t>
  </si>
  <si>
    <t>1068 Budapest, Szófia u. 15. II/14</t>
  </si>
  <si>
    <t>TTK016</t>
  </si>
  <si>
    <t xml:space="preserve">Lovászi </t>
  </si>
  <si>
    <t>Gabriella</t>
  </si>
  <si>
    <t>2120 Dunakeszi, Keleti u. 6.</t>
  </si>
  <si>
    <t>Trier Univ.</t>
  </si>
  <si>
    <t>D_TRIER01</t>
  </si>
  <si>
    <t>TTK007</t>
  </si>
  <si>
    <t>Molnár</t>
  </si>
  <si>
    <t>Kata Orsolya</t>
  </si>
  <si>
    <t>1193 Budapest, Bem u. 5.</t>
  </si>
  <si>
    <t>TTK032</t>
  </si>
  <si>
    <t>Nagy</t>
  </si>
  <si>
    <t>Ágnes Olívia</t>
  </si>
  <si>
    <t>1067 Budapest, Teréz krt. 35.</t>
  </si>
  <si>
    <t>Uiversité Paul Sabatier</t>
  </si>
  <si>
    <t>F_TOULOUS03</t>
  </si>
  <si>
    <t>TTK006</t>
  </si>
  <si>
    <t xml:space="preserve">Pásztor </t>
  </si>
  <si>
    <t>1046 Budapest, Erdősor út, 26/b.</t>
  </si>
  <si>
    <t>TTK028</t>
  </si>
  <si>
    <t>Pekker</t>
  </si>
  <si>
    <t>Péter</t>
  </si>
  <si>
    <t>6430 Bácsalmás, Szabadság u. 10.</t>
  </si>
  <si>
    <t>TTK013</t>
  </si>
  <si>
    <t>Pethő</t>
  </si>
  <si>
    <t>Regina</t>
  </si>
  <si>
    <t>Mersevát, Bajcsy Zs. U.11.</t>
  </si>
  <si>
    <t>D_LEIPZI01</t>
  </si>
  <si>
    <t>TTK031</t>
  </si>
  <si>
    <t>Plachy</t>
  </si>
  <si>
    <t>Emese</t>
  </si>
  <si>
    <t>1025 Budapest, Mandula u. 18.</t>
  </si>
  <si>
    <t>Univ. Sheffield</t>
  </si>
  <si>
    <t>UK_SHEFFI01</t>
  </si>
  <si>
    <t>TTK001</t>
  </si>
  <si>
    <t>Sexty</t>
  </si>
  <si>
    <t>Dénes</t>
  </si>
  <si>
    <t>3327 Miskolc, Jókai út 34.</t>
  </si>
  <si>
    <t>Univ. Amsterdam</t>
  </si>
  <si>
    <t>NL_AMSTER01</t>
  </si>
  <si>
    <t>TTK022</t>
  </si>
  <si>
    <t>Szabó</t>
  </si>
  <si>
    <t>János</t>
  </si>
  <si>
    <t>Siófok, nefelejcs út. 24.</t>
  </si>
  <si>
    <t>Univ. of Sheffield</t>
  </si>
  <si>
    <t>TTK012</t>
  </si>
  <si>
    <t xml:space="preserve">Tajti </t>
  </si>
  <si>
    <t>Judit</t>
  </si>
  <si>
    <t>3143 Mátranovák, Dózsa Gy. Út 171</t>
  </si>
  <si>
    <t>TTK005</t>
  </si>
  <si>
    <t>Telbisz</t>
  </si>
  <si>
    <t>1113 Budapest, Györök u. 8.</t>
  </si>
  <si>
    <t>TTK035</t>
  </si>
  <si>
    <t>Tinta</t>
  </si>
  <si>
    <t>Sándor</t>
  </si>
  <si>
    <t>Malohontská 51/14 RIM Sobota</t>
  </si>
  <si>
    <t>Universität Bern</t>
  </si>
  <si>
    <t>CH-BERN01</t>
  </si>
  <si>
    <t>TTK025</t>
  </si>
  <si>
    <t>Tóth</t>
  </si>
  <si>
    <t>Viktória</t>
  </si>
  <si>
    <t>8800 Nagykanizsa, Zrínyi u. 43.</t>
  </si>
  <si>
    <t>TTK020</t>
  </si>
  <si>
    <t>Vitéz</t>
  </si>
  <si>
    <t>Ildikó Ibolya</t>
  </si>
  <si>
    <t>3535 Miskolc, Havas u. 7.</t>
  </si>
  <si>
    <t>sorszám</t>
  </si>
  <si>
    <t>család</t>
  </si>
  <si>
    <t>keresztnév</t>
  </si>
  <si>
    <t>cím</t>
  </si>
  <si>
    <t>egyetem</t>
  </si>
  <si>
    <t>kód</t>
  </si>
  <si>
    <t>Ösztöndíjra javasolt hallgatók:</t>
  </si>
  <si>
    <t>hallgató vezetékneve</t>
  </si>
  <si>
    <t>hallgató keresztneve</t>
  </si>
  <si>
    <t>célország</t>
  </si>
  <si>
    <t>célország kategória</t>
  </si>
  <si>
    <t>célegyetem Erasmus kódja</t>
  </si>
  <si>
    <t>célegyetem neve</t>
  </si>
  <si>
    <t>ösztöndíjas hónapok száma</t>
  </si>
  <si>
    <t>1.</t>
  </si>
  <si>
    <t xml:space="preserve">Hegedűs </t>
  </si>
  <si>
    <t>Rózsa</t>
  </si>
  <si>
    <t>Németország</t>
  </si>
  <si>
    <t>D  KONSTAN01</t>
  </si>
  <si>
    <t>2.</t>
  </si>
  <si>
    <t xml:space="preserve">Simon </t>
  </si>
  <si>
    <t>Zsolt</t>
  </si>
  <si>
    <t>CH GENEVE01</t>
  </si>
  <si>
    <t>3.</t>
  </si>
  <si>
    <t>László</t>
  </si>
  <si>
    <t>D  BONN01</t>
  </si>
  <si>
    <t>4.</t>
  </si>
  <si>
    <t>Pap</t>
  </si>
  <si>
    <t>Zsófia</t>
  </si>
  <si>
    <t>D  BAYREUT01</t>
  </si>
  <si>
    <t>5.</t>
  </si>
  <si>
    <t>Gyuris</t>
  </si>
  <si>
    <t>Ferenc</t>
  </si>
  <si>
    <t>D  BERLIN01</t>
  </si>
  <si>
    <t>6.</t>
  </si>
  <si>
    <t>Jakab</t>
  </si>
  <si>
    <t>7.</t>
  </si>
  <si>
    <t>Guti</t>
  </si>
  <si>
    <t>Szlovénia</t>
  </si>
  <si>
    <t>SI LJUBLJA01</t>
  </si>
  <si>
    <t>8.</t>
  </si>
  <si>
    <t>Schuchmann</t>
  </si>
  <si>
    <t>Júlia</t>
  </si>
  <si>
    <t>Franciaország - Párizs</t>
  </si>
  <si>
    <t>F  PARIS008</t>
  </si>
  <si>
    <t>9.</t>
  </si>
  <si>
    <t>Hári</t>
  </si>
  <si>
    <t>Beáta</t>
  </si>
  <si>
    <t>Egyesült Királyság</t>
  </si>
  <si>
    <t>UK PORTSMO01</t>
  </si>
  <si>
    <t>10.</t>
  </si>
  <si>
    <t>Nemes-Nagy</t>
  </si>
  <si>
    <t>Anna</t>
  </si>
  <si>
    <t>11.</t>
  </si>
  <si>
    <t xml:space="preserve">Csomós </t>
  </si>
  <si>
    <t>Petra</t>
  </si>
  <si>
    <t>D  TUBINGE01</t>
  </si>
  <si>
    <t>12.</t>
  </si>
  <si>
    <t>Kurics</t>
  </si>
  <si>
    <t>Tamás</t>
  </si>
  <si>
    <t>Dánia</t>
  </si>
  <si>
    <t>DK LYNGBY01</t>
  </si>
  <si>
    <t>13.</t>
  </si>
  <si>
    <t>Hermann</t>
  </si>
  <si>
    <t>György</t>
  </si>
  <si>
    <t>Hollandia</t>
  </si>
  <si>
    <t>NL EINDHOV17</t>
  </si>
  <si>
    <t>14.</t>
  </si>
  <si>
    <t>Skublics</t>
  </si>
  <si>
    <t>Benedek</t>
  </si>
  <si>
    <t>Franciaország</t>
  </si>
  <si>
    <t>F  STRASBO01</t>
  </si>
  <si>
    <t>15.</t>
  </si>
  <si>
    <t>16.</t>
  </si>
  <si>
    <t>Antal</t>
  </si>
  <si>
    <t>István</t>
  </si>
  <si>
    <t>NL ENSCHED01</t>
  </si>
  <si>
    <t>17.</t>
  </si>
  <si>
    <t>Pados</t>
  </si>
  <si>
    <t>Ausztria</t>
  </si>
  <si>
    <t>A  WIEN01</t>
  </si>
  <si>
    <t>18.</t>
  </si>
  <si>
    <t>Tornyai</t>
  </si>
  <si>
    <t>Krisztián</t>
  </si>
  <si>
    <t>19.</t>
  </si>
  <si>
    <t>Angyal</t>
  </si>
  <si>
    <t>Adrienn</t>
  </si>
  <si>
    <t>UK SHEFFIE01</t>
  </si>
  <si>
    <t>20.</t>
  </si>
  <si>
    <t>Szécsényi-Nagy</t>
  </si>
  <si>
    <t>D  BERLIN13</t>
  </si>
  <si>
    <t>21.</t>
  </si>
  <si>
    <t>Asbót</t>
  </si>
  <si>
    <t>CH BERN01</t>
  </si>
  <si>
    <t>LABEL!!!</t>
  </si>
  <si>
    <t>Tartalékos hallgatók:</t>
  </si>
  <si>
    <t>Kapitány</t>
  </si>
  <si>
    <t>Ildikó</t>
  </si>
  <si>
    <t>4+6 label</t>
  </si>
  <si>
    <t>Dávid Sándor</t>
  </si>
  <si>
    <t>UK BRIGHTO01</t>
  </si>
  <si>
    <t>Hoffmann</t>
  </si>
  <si>
    <t>Csilla</t>
  </si>
  <si>
    <t>Hadvári</t>
  </si>
  <si>
    <t>Marianna</t>
  </si>
  <si>
    <t>Varga</t>
  </si>
  <si>
    <t>Eszter</t>
  </si>
  <si>
    <t>Maróti</t>
  </si>
  <si>
    <t>Szabolcs</t>
  </si>
  <si>
    <t>Herbai</t>
  </si>
  <si>
    <t>Kővári</t>
  </si>
  <si>
    <t>Kálmán</t>
  </si>
  <si>
    <t>Spanyolország</t>
  </si>
  <si>
    <t>E  MADRID03</t>
  </si>
  <si>
    <t>Fogarasi</t>
  </si>
  <si>
    <t>Szilvia</t>
  </si>
  <si>
    <t>Szélpál</t>
  </si>
  <si>
    <t>Melinda</t>
  </si>
  <si>
    <t>Olaszország</t>
  </si>
  <si>
    <t>I  PADOVA01</t>
  </si>
  <si>
    <t>Fejős</t>
  </si>
  <si>
    <t>Futosi</t>
  </si>
  <si>
    <t>Krisztina</t>
  </si>
  <si>
    <t>Rideg</t>
  </si>
  <si>
    <t>F  STETIE01</t>
  </si>
  <si>
    <t>Oláh</t>
  </si>
  <si>
    <t>Németh</t>
  </si>
  <si>
    <t>Nikolett</t>
  </si>
  <si>
    <t>UK NORWICH01</t>
  </si>
  <si>
    <t xml:space="preserve">Nagy </t>
  </si>
  <si>
    <t>Alexa</t>
  </si>
  <si>
    <t>Módos</t>
  </si>
  <si>
    <t>Rita</t>
  </si>
  <si>
    <t>Lendvai</t>
  </si>
  <si>
    <t>Tímea</t>
  </si>
  <si>
    <t>Finnország</t>
  </si>
  <si>
    <t>SF JOENSUU01</t>
  </si>
  <si>
    <t>Ágota</t>
  </si>
  <si>
    <t>Bartal</t>
  </si>
  <si>
    <t>Katalin</t>
  </si>
  <si>
    <t>Pónuzs</t>
  </si>
  <si>
    <t>Róbert</t>
  </si>
  <si>
    <t>22.</t>
  </si>
  <si>
    <t>Rovó</t>
  </si>
  <si>
    <t>Zita</t>
  </si>
  <si>
    <t>23.</t>
  </si>
  <si>
    <t>Ollé</t>
  </si>
  <si>
    <t>Márton</t>
  </si>
  <si>
    <t>24.</t>
  </si>
  <si>
    <t>Partl</t>
  </si>
  <si>
    <t>Alexandra</t>
  </si>
  <si>
    <t>25.</t>
  </si>
  <si>
    <t>Ördög</t>
  </si>
  <si>
    <t>Dániel</t>
  </si>
  <si>
    <t>26.</t>
  </si>
  <si>
    <t>Mária</t>
  </si>
  <si>
    <t>Belgium</t>
  </si>
  <si>
    <t>B  GENT01</t>
  </si>
  <si>
    <t>27.</t>
  </si>
  <si>
    <t>Csernyu</t>
  </si>
  <si>
    <t>TTK Alk. Analízis és Számításmat. Tsz.</t>
  </si>
  <si>
    <t>BAAKAAT.ELTE</t>
  </si>
  <si>
    <t>Bátkai András</t>
  </si>
  <si>
    <t>KUDLAAT.ELTE</t>
  </si>
  <si>
    <t>Kunszenti-Kovács</t>
  </si>
  <si>
    <t>0364 Oslo</t>
  </si>
  <si>
    <t>Kirkeveien 75/A.</t>
  </si>
  <si>
    <t>Budapest</t>
  </si>
  <si>
    <t>Szív u.9.</t>
  </si>
  <si>
    <t>mathkukac@gmail.com</t>
  </si>
  <si>
    <t>F</t>
  </si>
  <si>
    <t>norvég</t>
  </si>
  <si>
    <t>11.10</t>
  </si>
  <si>
    <t>Matematika</t>
  </si>
  <si>
    <t>matematikus</t>
  </si>
  <si>
    <t>egyetemi</t>
  </si>
  <si>
    <t>5.00</t>
  </si>
  <si>
    <t>367/2006</t>
  </si>
  <si>
    <t xml:space="preserve">D </t>
  </si>
  <si>
    <t>D TUBINGE01</t>
  </si>
  <si>
    <t>Eberhard-Karls-Universitat Tübingen</t>
  </si>
  <si>
    <t>O</t>
  </si>
  <si>
    <t>TTK Élettani és Neurobiológiai Tsz.</t>
  </si>
  <si>
    <t>VIIKACT.ELTE</t>
  </si>
  <si>
    <t>Világi Ildikó Dr.</t>
  </si>
  <si>
    <t>TAEHAAT.ELTE</t>
  </si>
  <si>
    <t>Takács</t>
  </si>
  <si>
    <t>Táncsics Mihály u. 23. I/3.</t>
  </si>
  <si>
    <t>Szilágyi E. fasor 13-15.</t>
  </si>
  <si>
    <t>wakeup@freemail.hu</t>
  </si>
  <si>
    <t>N</t>
  </si>
  <si>
    <t>magyar</t>
  </si>
  <si>
    <t>13.10</t>
  </si>
  <si>
    <t>Biológia</t>
  </si>
  <si>
    <t>Biológiai tudományok</t>
  </si>
  <si>
    <t>Molekuláris sejt- és neurobiológia</t>
  </si>
  <si>
    <t>PhD</t>
  </si>
  <si>
    <t>234/2007</t>
  </si>
  <si>
    <t xml:space="preserve">F </t>
  </si>
  <si>
    <t>F TOULOUS03</t>
  </si>
  <si>
    <t>Université Paul Sabatier</t>
  </si>
  <si>
    <t>TTK Szerves Kémiai Tsz,</t>
  </si>
  <si>
    <t>MEGLACT.ELTE</t>
  </si>
  <si>
    <t>Mező Gábor Dr.</t>
  </si>
  <si>
    <t>BAFLAAT.ELTE</t>
  </si>
  <si>
    <t>Babos</t>
  </si>
  <si>
    <t>Fruzsina</t>
  </si>
  <si>
    <t>Marczibányi tér 10.</t>
  </si>
  <si>
    <t>krababos@t-online.hu</t>
  </si>
  <si>
    <t>13.30</t>
  </si>
  <si>
    <t>Kémia</t>
  </si>
  <si>
    <t>vegyész</t>
  </si>
  <si>
    <t>gyógyszerkutató</t>
  </si>
  <si>
    <t>4.12</t>
  </si>
  <si>
    <t>2.50</t>
  </si>
  <si>
    <t>290/2006</t>
  </si>
  <si>
    <t>D KONSTAN01</t>
  </si>
  <si>
    <t>Universität Konstanz</t>
  </si>
  <si>
    <t>TTK Regionális Földrajz Tsz.</t>
  </si>
  <si>
    <t>LARKAAT.ELTE</t>
  </si>
  <si>
    <t>Langerné Rédei Mária Dr.</t>
  </si>
  <si>
    <t>PFVMAAT.ELTE</t>
  </si>
  <si>
    <t>Pfening</t>
  </si>
  <si>
    <t>Viola Mária</t>
  </si>
  <si>
    <t>Érd</t>
  </si>
  <si>
    <t>István u. 12.</t>
  </si>
  <si>
    <t>pfeningviola@gmail.com</t>
  </si>
  <si>
    <t>07.10</t>
  </si>
  <si>
    <t>Földrajz</t>
  </si>
  <si>
    <t>geográfus</t>
  </si>
  <si>
    <t>53/2006</t>
  </si>
  <si>
    <t>D BERLIN13</t>
  </si>
  <si>
    <t>Humboldt Universität zu Berlin</t>
  </si>
  <si>
    <t>TTK Elméleti Fizikai Tsz.</t>
  </si>
  <si>
    <t>BEGKABT.ELTE</t>
  </si>
  <si>
    <t>Bene Gyula Dr.</t>
  </si>
  <si>
    <t>GYRLABT.ELTE</t>
  </si>
  <si>
    <t>Gyöngyössy</t>
  </si>
  <si>
    <t>Réka</t>
  </si>
  <si>
    <t>Győr</t>
  </si>
  <si>
    <t>Vécsey u. 9.</t>
  </si>
  <si>
    <t>Ménesi u. 11-13.</t>
  </si>
  <si>
    <t>1/3611583</t>
  </si>
  <si>
    <t>gyreka@gmail.com</t>
  </si>
  <si>
    <t>13.20</t>
  </si>
  <si>
    <t>Fizika</t>
  </si>
  <si>
    <t>fizikatanári</t>
  </si>
  <si>
    <t>4.15</t>
  </si>
  <si>
    <t>2.75</t>
  </si>
  <si>
    <t>10/2006</t>
  </si>
  <si>
    <t>D GOTTING01</t>
  </si>
  <si>
    <t>Georg-August Universität Göttingen</t>
  </si>
  <si>
    <t>SILKAAT.ELTE</t>
  </si>
  <si>
    <t>Simon László Dr.</t>
  </si>
  <si>
    <t>BEAGABT.ELTE</t>
  </si>
  <si>
    <t>Besenyei</t>
  </si>
  <si>
    <t>Tatabánya</t>
  </si>
  <si>
    <t>Réti út 82/3.</t>
  </si>
  <si>
    <t>+36 (34) 339-656</t>
  </si>
  <si>
    <t>badam@cs.elte.hu</t>
  </si>
  <si>
    <t>11.00</t>
  </si>
  <si>
    <t>Matematika, informatika</t>
  </si>
  <si>
    <t>Matematika- és számítástudományok</t>
  </si>
  <si>
    <t>188/2006</t>
  </si>
  <si>
    <t>F STRASBO01</t>
  </si>
  <si>
    <t>Université Louis Pasteur Strasbourg 1.</t>
  </si>
  <si>
    <t>LUGLABT.ELTE</t>
  </si>
  <si>
    <t>Lukács</t>
  </si>
  <si>
    <t>Gyöngyössolymos</t>
  </si>
  <si>
    <t>József Attila út 13.</t>
  </si>
  <si>
    <t>babigaby@freemail.hu</t>
  </si>
  <si>
    <t>biológus</t>
  </si>
  <si>
    <t>Evolúcióbiológia, Ökológia, Szisztematika</t>
  </si>
  <si>
    <t>4.23</t>
  </si>
  <si>
    <t>4.00</t>
  </si>
  <si>
    <t>73/2006</t>
  </si>
  <si>
    <t xml:space="preserve">P </t>
  </si>
  <si>
    <t>P LISBOA02</t>
  </si>
  <si>
    <t>Universidade do Lisboa</t>
  </si>
  <si>
    <t>Universidade de Lisboa</t>
  </si>
  <si>
    <t>Portugália</t>
  </si>
  <si>
    <t>Lisszabon</t>
  </si>
  <si>
    <t>http://www.ul.pt</t>
  </si>
  <si>
    <t>Margarida Santos-Reis</t>
  </si>
  <si>
    <t>217500000/22305</t>
  </si>
  <si>
    <t>mmreis@fc.ul.pt</t>
  </si>
  <si>
    <t>felsőoktatási intézmény</t>
  </si>
  <si>
    <t>ZSIKABT.ELTE</t>
  </si>
  <si>
    <t>Zsély István Gyula Dr.</t>
  </si>
  <si>
    <t>LOZIAAT.ELTE</t>
  </si>
  <si>
    <t>Lovas</t>
  </si>
  <si>
    <t>Zsuzsanna</t>
  </si>
  <si>
    <t>Kunszentmárton</t>
  </si>
  <si>
    <t>Ady Endre út 2.</t>
  </si>
  <si>
    <t>turbo2020@freemail.hu</t>
  </si>
  <si>
    <t>3.52</t>
  </si>
  <si>
    <t>226/2006</t>
  </si>
  <si>
    <t>D BIELEFE01</t>
  </si>
  <si>
    <t>Bielefeld University</t>
  </si>
  <si>
    <t>SZVIAAT.ELTE</t>
  </si>
  <si>
    <t>Szabadszállási</t>
  </si>
  <si>
    <t>Vera</t>
  </si>
  <si>
    <t>Kecskemét</t>
  </si>
  <si>
    <t>Mikszáth Kálmán krt. 12.</t>
  </si>
  <si>
    <t>szvera01@hotmail.com</t>
  </si>
  <si>
    <t>földrajztanári</t>
  </si>
  <si>
    <t>földrajz tanár</t>
  </si>
  <si>
    <t>4.31</t>
  </si>
  <si>
    <t>TTK Geometriai Tsz.</t>
  </si>
  <si>
    <t>KIGKABT.ELTE</t>
  </si>
  <si>
    <t>Kiss György Dr.</t>
  </si>
  <si>
    <t>NENLAAE.ELTE</t>
  </si>
  <si>
    <t>Pilis</t>
  </si>
  <si>
    <t>Petőfi Sándor u. 55.</t>
  </si>
  <si>
    <t>nalyqy@gmail.com</t>
  </si>
  <si>
    <t>matematikatanári</t>
  </si>
  <si>
    <t>4.27</t>
  </si>
  <si>
    <t>3.75</t>
  </si>
  <si>
    <t>105/2006</t>
  </si>
  <si>
    <t xml:space="preserve">UK </t>
  </si>
  <si>
    <t>University of East Anglia</t>
  </si>
  <si>
    <t>GRZLAAT.ELTE</t>
  </si>
  <si>
    <t>Groó</t>
  </si>
  <si>
    <t>Kerékgyártó u. 150.</t>
  </si>
  <si>
    <t>groozita@gmail.com</t>
  </si>
  <si>
    <t>3.10</t>
  </si>
  <si>
    <t>www.ul.pt</t>
  </si>
  <si>
    <t>GYBMABT.ELTE</t>
  </si>
  <si>
    <t>Gyapay</t>
  </si>
  <si>
    <t>Borbála</t>
  </si>
  <si>
    <t>Tisza u. 18.</t>
  </si>
  <si>
    <t>gyapayb@yahoo.com</t>
  </si>
  <si>
    <t>TTK Matematikai Intézet</t>
  </si>
  <si>
    <t>DOCIAAT.ELTE</t>
  </si>
  <si>
    <t>Dömötör</t>
  </si>
  <si>
    <t>Gyor</t>
  </si>
  <si>
    <t>Szabó Pál u. 14.</t>
  </si>
  <si>
    <t>Ménesi út 11-13.</t>
  </si>
  <si>
    <t>d_csilla@freemail.hu</t>
  </si>
  <si>
    <t>alkalmazott matematikus</t>
  </si>
  <si>
    <t>Bonyolultságelmélet, Kombinatórikus optimalizálás</t>
  </si>
  <si>
    <t>4.22</t>
  </si>
  <si>
    <t>2.00</t>
  </si>
  <si>
    <t>307/2006-1</t>
  </si>
  <si>
    <t xml:space="preserve">I </t>
  </si>
  <si>
    <t>I PERUGIA01</t>
  </si>
  <si>
    <t>Universitá degli Studi di Perugia</t>
  </si>
  <si>
    <t>TTK Immunológiai Tsz.</t>
  </si>
  <si>
    <t>SAGKAAT.ELTE</t>
  </si>
  <si>
    <t>Sármay Gabriella Dr.</t>
  </si>
  <si>
    <t>RAMLACT.ELTE</t>
  </si>
  <si>
    <t>Ravasz</t>
  </si>
  <si>
    <t>Máté</t>
  </si>
  <si>
    <t>Beregszász u. 40/2. II/6.</t>
  </si>
  <si>
    <t>Kesztölc</t>
  </si>
  <si>
    <t>Klastrompuszta 1622.</t>
  </si>
  <si>
    <t>ravaszmeister@gmail.com</t>
  </si>
  <si>
    <t>molekuláris biológia</t>
  </si>
  <si>
    <t>3.56</t>
  </si>
  <si>
    <t>3.67</t>
  </si>
  <si>
    <t>405/2006</t>
  </si>
  <si>
    <t>University of Sheffield</t>
  </si>
  <si>
    <t>LETMAAT.ELTE</t>
  </si>
  <si>
    <t>Békéscsaba</t>
  </si>
  <si>
    <t>Damjanich u. 20.</t>
  </si>
  <si>
    <t>csimi@index.hu</t>
  </si>
  <si>
    <t>3.74</t>
  </si>
  <si>
    <t>3.00</t>
  </si>
  <si>
    <t>237/2006</t>
  </si>
  <si>
    <t xml:space="preserve">NL </t>
  </si>
  <si>
    <t>NL GRONING01</t>
  </si>
  <si>
    <t>University of Groningen</t>
  </si>
  <si>
    <t>TTK Valószínűségelméleti és Statisztika Tsz.</t>
  </si>
  <si>
    <t>ZEAKAAT.ELTE</t>
  </si>
  <si>
    <t>Zempléni András Dr.</t>
  </si>
  <si>
    <t>SAMLAAT.ELTE</t>
  </si>
  <si>
    <t>Salát</t>
  </si>
  <si>
    <t>Lejtő út 7.</t>
  </si>
  <si>
    <t>319 80 50</t>
  </si>
  <si>
    <t>salatmate@zaradek.hu</t>
  </si>
  <si>
    <t>Aktuárius, differenciálgeometria</t>
  </si>
  <si>
    <t>4.85</t>
  </si>
  <si>
    <t>231/2006</t>
  </si>
  <si>
    <t>PAKHACT.ELTE</t>
  </si>
  <si>
    <t>Patonai</t>
  </si>
  <si>
    <t>Cserge u. 2.</t>
  </si>
  <si>
    <t>katinkaa@gmail.com</t>
  </si>
  <si>
    <t>3.24</t>
  </si>
  <si>
    <t>TTK Számítógéptudományi Tsz.</t>
  </si>
  <si>
    <t>GAAKAAT.ELTE</t>
  </si>
  <si>
    <t>Gács András Dr.</t>
  </si>
  <si>
    <t>CSAEBLT.ELTE</t>
  </si>
  <si>
    <t>Ajak</t>
  </si>
  <si>
    <t>Hunyadi János út 21.</t>
  </si>
  <si>
    <t>cserad@cs.elte.hu</t>
  </si>
  <si>
    <t>4.34</t>
  </si>
  <si>
    <t>241/2006</t>
  </si>
  <si>
    <t xml:space="preserve">B </t>
  </si>
  <si>
    <t>B GENT01</t>
  </si>
  <si>
    <t>Universiteit Gent</t>
  </si>
  <si>
    <t>LEMMACT.ELTE</t>
  </si>
  <si>
    <t>Lendvay</t>
  </si>
  <si>
    <t>Diófa u. 22.</t>
  </si>
  <si>
    <t>disznoveny@freemail.hu</t>
  </si>
  <si>
    <t>Regionális elemző (tervezett)</t>
  </si>
  <si>
    <t>4.45</t>
  </si>
  <si>
    <t>4/2006</t>
  </si>
  <si>
    <t xml:space="preserve">SF </t>
  </si>
  <si>
    <t>University of Joensuu</t>
  </si>
  <si>
    <t>VAEMACT.ELTE</t>
  </si>
  <si>
    <t>Vári</t>
  </si>
  <si>
    <t>Erika</t>
  </si>
  <si>
    <t>Hatvan</t>
  </si>
  <si>
    <t>Móra Ferenc u. 25.</t>
  </si>
  <si>
    <t>lylyly@freemail.hu</t>
  </si>
  <si>
    <t>11.30</t>
  </si>
  <si>
    <t>Informatika</t>
  </si>
  <si>
    <t>4.20</t>
  </si>
  <si>
    <t>104/2006</t>
  </si>
  <si>
    <t>D ESSEN04</t>
  </si>
  <si>
    <t>Universität Duisburg Essen</t>
  </si>
  <si>
    <t>TTK Természetföldrajzi Tsz.</t>
  </si>
  <si>
    <t>GAGKAAT.ELTE</t>
  </si>
  <si>
    <t>Gábris Gyula Dr.</t>
  </si>
  <si>
    <t>VIZMABT.ELTE</t>
  </si>
  <si>
    <t>Vida</t>
  </si>
  <si>
    <t>Zsófia Viktória</t>
  </si>
  <si>
    <t>Bakáts tér 9. III/5.</t>
  </si>
  <si>
    <t>zsnet@freemail.hu</t>
  </si>
  <si>
    <t>hidrológus</t>
  </si>
  <si>
    <t>4.35</t>
  </si>
  <si>
    <t>189/2006</t>
  </si>
  <si>
    <t>F ST-ETIE01</t>
  </si>
  <si>
    <t>Universite Jean Monnet</t>
  </si>
  <si>
    <t>SZJMAET.ELTE</t>
  </si>
  <si>
    <t>Szente</t>
  </si>
  <si>
    <t>Nagyenyed u. 26/B.</t>
  </si>
  <si>
    <t>judit.szente@t-online.hu</t>
  </si>
  <si>
    <t>TTK Csillagászati Tsz.</t>
  </si>
  <si>
    <t>PEKKAAT.ELTE</t>
  </si>
  <si>
    <t>Petrovay Kristóf Dr.</t>
  </si>
  <si>
    <t>PAPLABT.ELTE</t>
  </si>
  <si>
    <t>Pápics</t>
  </si>
  <si>
    <t>Péter István</t>
  </si>
  <si>
    <t>Menyasszony u. 75.</t>
  </si>
  <si>
    <t>papics@elte.hu</t>
  </si>
  <si>
    <t>13.70</t>
  </si>
  <si>
    <t>Asztronómia, asztrofizika</t>
  </si>
  <si>
    <t>csillagász</t>
  </si>
  <si>
    <t>4.90</t>
  </si>
  <si>
    <t>312/2006</t>
  </si>
  <si>
    <t>B LEUVEN01</t>
  </si>
  <si>
    <t>Katholieke Universitet Leuven</t>
  </si>
  <si>
    <t>MOMEACT.ELTE</t>
  </si>
  <si>
    <t>Türje</t>
  </si>
  <si>
    <t>Petőfi tér 5.</t>
  </si>
  <si>
    <t>Dayka Gábor utca 4.</t>
  </si>
  <si>
    <t>06 30 21 44 672</t>
  </si>
  <si>
    <t>marcsa@csoma.elte.hu</t>
  </si>
  <si>
    <t>TTK Társ. és Gazd.földrajzi Tsz.</t>
  </si>
  <si>
    <t>KOZKAAT.ELTE</t>
  </si>
  <si>
    <t>Kovács Zoltán Dr.</t>
  </si>
  <si>
    <t>SZEIAET.ELTE</t>
  </si>
  <si>
    <t>Szijártó</t>
  </si>
  <si>
    <t>Éva</t>
  </si>
  <si>
    <t>Balatonederics</t>
  </si>
  <si>
    <t>József Attila u. 11.</t>
  </si>
  <si>
    <t>József Attila u.11.</t>
  </si>
  <si>
    <t>06-30-2141293</t>
  </si>
  <si>
    <t>szeve2@freemail.hu</t>
  </si>
  <si>
    <t>meteorológus</t>
  </si>
  <si>
    <t>3.77</t>
  </si>
  <si>
    <t>49/2006</t>
  </si>
  <si>
    <t>D LEIPZIG01</t>
  </si>
  <si>
    <t>Universität Leipzig</t>
  </si>
  <si>
    <t>FAIKAAT.ELTE</t>
  </si>
  <si>
    <t>Faragó István Dr.</t>
  </si>
  <si>
    <t>FEAMAET.ELTE</t>
  </si>
  <si>
    <t>Ádám Csaba</t>
  </si>
  <si>
    <t>Kápolna út 37.</t>
  </si>
  <si>
    <t>candyba@freemail.hu</t>
  </si>
  <si>
    <t>4.13</t>
  </si>
  <si>
    <t>4.50</t>
  </si>
  <si>
    <t>187/2006</t>
  </si>
  <si>
    <t>University of Twente</t>
  </si>
  <si>
    <t>TOVLAAT.ELTE</t>
  </si>
  <si>
    <t>Török</t>
  </si>
  <si>
    <t>Viktor</t>
  </si>
  <si>
    <t>Kistarcsa</t>
  </si>
  <si>
    <t>Dózsa György u. 32.</t>
  </si>
  <si>
    <t>torokv@freemail.hu</t>
  </si>
  <si>
    <t>07.00</t>
  </si>
  <si>
    <t>Földrajz, földtan</t>
  </si>
  <si>
    <t>környezetföldrajz</t>
  </si>
  <si>
    <t>52/2006</t>
  </si>
  <si>
    <t>P PORTO02</t>
  </si>
  <si>
    <t>Universidade do Porto</t>
  </si>
  <si>
    <t>28.</t>
  </si>
  <si>
    <t>PAAHAAT.ELTE</t>
  </si>
  <si>
    <t>Alexandra Petra dr.</t>
  </si>
  <si>
    <t>Törökvész út 16/A. II/8.</t>
  </si>
  <si>
    <t>326-53-26</t>
  </si>
  <si>
    <t>petra.partl@gmail.com</t>
  </si>
  <si>
    <t>regionális elemző</t>
  </si>
  <si>
    <t>4.48</t>
  </si>
  <si>
    <t>3.50</t>
  </si>
  <si>
    <t>29.</t>
  </si>
  <si>
    <t>MORIAAT.ELTE</t>
  </si>
  <si>
    <t>Rita Sarolta</t>
  </si>
  <si>
    <t>Bimbó út 98/A.</t>
  </si>
  <si>
    <t>326-9330</t>
  </si>
  <si>
    <t>Bimbó út 98/a</t>
  </si>
  <si>
    <t>786-08-59</t>
  </si>
  <si>
    <t>modrit@gmail.com</t>
  </si>
  <si>
    <t>terület és településfejlesztő</t>
  </si>
  <si>
    <t>4.55</t>
  </si>
  <si>
    <t>157/2006</t>
  </si>
  <si>
    <t>F PARIS008</t>
  </si>
  <si>
    <t>Université Paris VIII. St-Denis</t>
  </si>
  <si>
    <t>30.</t>
  </si>
  <si>
    <t>VABHADT.ELTE</t>
  </si>
  <si>
    <t>Béla</t>
  </si>
  <si>
    <t>Kőrösi Csoma Sándor út 3.</t>
  </si>
  <si>
    <t>Petur 39/b.</t>
  </si>
  <si>
    <t>v999@index.hu</t>
  </si>
  <si>
    <t>4.43</t>
  </si>
  <si>
    <t>3.33</t>
  </si>
  <si>
    <t>289/2006</t>
  </si>
  <si>
    <t xml:space="preserve">EE </t>
  </si>
  <si>
    <t>EE TARTU02</t>
  </si>
  <si>
    <t>University of Tartu</t>
  </si>
  <si>
    <t>31.</t>
  </si>
  <si>
    <t>BINMAAT.ELTE</t>
  </si>
  <si>
    <t>Billo</t>
  </si>
  <si>
    <t>Nawal</t>
  </si>
  <si>
    <t>Szeged</t>
  </si>
  <si>
    <t>Liszt u. 11.</t>
  </si>
  <si>
    <t>30/260-3881</t>
  </si>
  <si>
    <t>Fodor u. 73. fsz. 2.</t>
  </si>
  <si>
    <t>06 20 47 99 122</t>
  </si>
  <si>
    <t>n_billo@yahoo.com</t>
  </si>
  <si>
    <t>07.20</t>
  </si>
  <si>
    <t>Környezetvédelmi tudományok, ökológia</t>
  </si>
  <si>
    <t>környezettudományi</t>
  </si>
  <si>
    <t>biológia</t>
  </si>
  <si>
    <t>3.71</t>
  </si>
  <si>
    <t>236/2006</t>
  </si>
  <si>
    <t>F NICE01</t>
  </si>
  <si>
    <t>Universite de Nice-Sophia Antipolis</t>
  </si>
  <si>
    <t>rangsor</t>
  </si>
  <si>
    <t>név</t>
  </si>
  <si>
    <t>célegyetem</t>
  </si>
  <si>
    <t>ösztöndíj időtartama (max. 5 hónap)</t>
  </si>
  <si>
    <t>Oszter Vilmos</t>
  </si>
  <si>
    <t>P_Porto02</t>
  </si>
  <si>
    <t>Rovó Petra</t>
  </si>
  <si>
    <t>UK_Leeds01</t>
  </si>
  <si>
    <t>Rovó Zita</t>
  </si>
  <si>
    <t>P_Lisboa02</t>
  </si>
  <si>
    <t>Hagymási Imre</t>
  </si>
  <si>
    <t>DK_Kobenhau01</t>
  </si>
  <si>
    <t>Lőb Henriett</t>
  </si>
  <si>
    <t>SF_Jyvasky01</t>
  </si>
  <si>
    <t>Kiss-Tóth Christian</t>
  </si>
  <si>
    <t>UK_Sheffie01</t>
  </si>
  <si>
    <t>Kovács Szabolcs</t>
  </si>
  <si>
    <t>D_Berlin13</t>
  </si>
  <si>
    <t>Vass Márton</t>
  </si>
  <si>
    <t>SF_Helsinki01</t>
  </si>
  <si>
    <t>Bartha István</t>
  </si>
  <si>
    <t>NL_Utrecht01</t>
  </si>
  <si>
    <t>Básti József</t>
  </si>
  <si>
    <t>Kneip Zsuzsanna Éva</t>
  </si>
  <si>
    <t>E_Madrid26</t>
  </si>
  <si>
    <t>Juhász Máté Lehel</t>
  </si>
  <si>
    <t>Cseke László</t>
  </si>
  <si>
    <t>B_Leuven01</t>
  </si>
  <si>
    <t>Hantal György</t>
  </si>
  <si>
    <t>F_Besanc001</t>
  </si>
  <si>
    <t>Vitályos Gábor Áron</t>
  </si>
  <si>
    <t>TR_Ankara01</t>
  </si>
  <si>
    <t>Iván Veronika</t>
  </si>
  <si>
    <t>E_Barcelo02</t>
  </si>
  <si>
    <t>Kókai Mária Júlianna</t>
  </si>
  <si>
    <t>Terpák Mónika</t>
  </si>
  <si>
    <t>Cserép Balázs Gergely</t>
  </si>
  <si>
    <t>Bodogán Tímea</t>
  </si>
  <si>
    <t>A_Wien01</t>
  </si>
  <si>
    <t>Barkó Ferenc</t>
  </si>
  <si>
    <t>I_Perugia01</t>
  </si>
  <si>
    <t>Vasvári Ábris</t>
  </si>
  <si>
    <t>UK_Loughb01</t>
  </si>
  <si>
    <t>Toplak Tamás</t>
  </si>
  <si>
    <t>Andrási Zsolt</t>
  </si>
  <si>
    <t>SF_Joensuu01</t>
  </si>
  <si>
    <t>Szabó Viktória Andrea</t>
  </si>
  <si>
    <t>F_Nice01</t>
  </si>
  <si>
    <t>Bakos Zsófia</t>
  </si>
  <si>
    <t>Győrffy Ákos</t>
  </si>
  <si>
    <t>Farkas Ákos András</t>
  </si>
  <si>
    <t>Bejer Barbara</t>
  </si>
  <si>
    <t>D_Bayreutt01</t>
  </si>
  <si>
    <t>Barta Gabriella</t>
  </si>
  <si>
    <t>Sas Judit</t>
  </si>
  <si>
    <t>szakterület</t>
  </si>
  <si>
    <t>Tanulmányi átl.</t>
  </si>
  <si>
    <t>Varró Petra</t>
  </si>
  <si>
    <t>F_Toulous03</t>
  </si>
  <si>
    <t xml:space="preserve">Kómár Péter </t>
  </si>
  <si>
    <t>Kovács Attila</t>
  </si>
  <si>
    <t xml:space="preserve">Krusper Márta </t>
  </si>
  <si>
    <t xml:space="preserve">Tolnai Gábor Nándor </t>
  </si>
  <si>
    <t>Méhész Nóra 1</t>
  </si>
  <si>
    <t xml:space="preserve">Földrajz </t>
  </si>
  <si>
    <t>Veres Judit</t>
  </si>
  <si>
    <t>E_Valenci01</t>
  </si>
  <si>
    <t xml:space="preserve">Törkenczy Kristóf András </t>
  </si>
  <si>
    <t>Fizikus</t>
  </si>
  <si>
    <t xml:space="preserve">Szabó Attila </t>
  </si>
  <si>
    <t>PL_Poznan01</t>
  </si>
  <si>
    <t xml:space="preserve">Mészáros Gábor </t>
  </si>
  <si>
    <t>D_Berlin13 (Humboldt)</t>
  </si>
  <si>
    <t xml:space="preserve">Babina Zsolt </t>
  </si>
  <si>
    <t>UK_Loughbo01</t>
  </si>
  <si>
    <t xml:space="preserve">Péntek Csilla Klára </t>
  </si>
  <si>
    <t>Környezettudomány</t>
  </si>
  <si>
    <t>CH_Lausann01</t>
  </si>
  <si>
    <t>Bercsényi Kinga</t>
  </si>
  <si>
    <t>LUXLUX_Vil01</t>
  </si>
  <si>
    <t>Nagy Attila Bence</t>
  </si>
  <si>
    <t>D_Berlin13 (humboldt)</t>
  </si>
  <si>
    <t xml:space="preserve">Tarnai Dániel </t>
  </si>
  <si>
    <t>EE_Tartu02</t>
  </si>
  <si>
    <t xml:space="preserve">Haskó Anita </t>
  </si>
  <si>
    <t>Danis Judit</t>
  </si>
  <si>
    <t>D_Berlin13(Humboldt)</t>
  </si>
  <si>
    <t>Kereszturi Csaba</t>
  </si>
  <si>
    <t>Meteorológus/Matemat.</t>
  </si>
  <si>
    <t>NL_Ensched01</t>
  </si>
  <si>
    <t xml:space="preserve">Bódi Mátyás </t>
  </si>
  <si>
    <t>NL_Groning01</t>
  </si>
  <si>
    <t xml:space="preserve">Komoli Réka </t>
  </si>
  <si>
    <t>Földrajzos, Környezettudom. szerződésre</t>
  </si>
  <si>
    <t xml:space="preserve">Szittner Zoltán </t>
  </si>
  <si>
    <t>D_Leipzig01</t>
  </si>
  <si>
    <t xml:space="preserve">Ekker Nikoletta </t>
  </si>
  <si>
    <t>Karaffa András</t>
  </si>
  <si>
    <t xml:space="preserve">Kump Edina </t>
  </si>
  <si>
    <t xml:space="preserve">Szabó Eszter </t>
  </si>
  <si>
    <t>DK_Arhus01</t>
  </si>
  <si>
    <t xml:space="preserve">Bakondi Márta Flóra </t>
  </si>
  <si>
    <t>Matematika- geometria</t>
  </si>
  <si>
    <t>I_Siena01</t>
  </si>
  <si>
    <t xml:space="preserve">Somlai Lóránt </t>
  </si>
  <si>
    <t xml:space="preserve">Szeghy Ferenc </t>
  </si>
  <si>
    <t xml:space="preserve">Laszák Nikolett </t>
  </si>
  <si>
    <t>UK_Norwich01</t>
  </si>
  <si>
    <t xml:space="preserve">Bagdi István </t>
  </si>
  <si>
    <t>Meteorológus, Földrajzos szerződsére</t>
  </si>
  <si>
    <t>D_Berlin01 (Freie)</t>
  </si>
  <si>
    <t xml:space="preserve">Sárkány Vince Péter </t>
  </si>
  <si>
    <t>32.</t>
  </si>
  <si>
    <t>Vígh-Tarsonyi Gergő</t>
  </si>
  <si>
    <t>CH_Bern01</t>
  </si>
  <si>
    <t>33.</t>
  </si>
  <si>
    <t>Eszenyi Orsolya 1. cél</t>
  </si>
  <si>
    <t>34.</t>
  </si>
  <si>
    <t>Pásztor Dániel</t>
  </si>
  <si>
    <t>Földrajz, Földtanos szerződésre</t>
  </si>
  <si>
    <t>I_Pisa01</t>
  </si>
  <si>
    <t>35.</t>
  </si>
  <si>
    <t>Viniczai Zsófia 1. cél</t>
  </si>
  <si>
    <t>Földrajz-földrajztanári</t>
  </si>
  <si>
    <t>36.</t>
  </si>
  <si>
    <t>Zsáry Noémi 1. cél</t>
  </si>
  <si>
    <t>Környezettudom., Földtanos szerződésre</t>
  </si>
  <si>
    <t>37.</t>
  </si>
  <si>
    <t>Regőczi Márton András 1. cél</t>
  </si>
  <si>
    <t>38.</t>
  </si>
  <si>
    <t>Futó Péter</t>
  </si>
  <si>
    <t>NL_Groningen01</t>
  </si>
  <si>
    <t>39.</t>
  </si>
  <si>
    <t>Deák Márton 1 cél</t>
  </si>
  <si>
    <t>40.</t>
  </si>
  <si>
    <t>Bergmann Csaba Zoltán 2. cél</t>
  </si>
  <si>
    <t>Környezettud. Földrajzos szerződésre</t>
  </si>
  <si>
    <t>41.</t>
  </si>
  <si>
    <t>Sámson Gergely 1.cél</t>
  </si>
  <si>
    <t>Meteorológia, Földrajz szerződésre</t>
  </si>
  <si>
    <t>42.</t>
  </si>
  <si>
    <t>Kovács Katalin</t>
  </si>
  <si>
    <t>43.</t>
  </si>
  <si>
    <t>Pálfi Péter Kristóf 3. cél</t>
  </si>
  <si>
    <t>44.</t>
  </si>
  <si>
    <t>Morandini Viktor</t>
  </si>
  <si>
    <t>S_Stockho01</t>
  </si>
  <si>
    <t>45.</t>
  </si>
  <si>
    <t>Kray Zsuzsanna 1. cél</t>
  </si>
  <si>
    <t>Környezettudom., Földrajzos szerződésre</t>
  </si>
  <si>
    <t>46.</t>
  </si>
  <si>
    <t>Ocskán Soma</t>
  </si>
  <si>
    <t>Csillagászat</t>
  </si>
  <si>
    <t>Nagy Péter</t>
  </si>
  <si>
    <t>Tóth László Dániel</t>
  </si>
  <si>
    <t>Farkas Éva</t>
  </si>
  <si>
    <t>D_Berlin135</t>
  </si>
  <si>
    <t>Várai Anita</t>
  </si>
  <si>
    <t>Hunyadi Krisztina</t>
  </si>
  <si>
    <t>Kutas Péter</t>
  </si>
  <si>
    <t>F_Strasbo01</t>
  </si>
  <si>
    <t>Hadobás András</t>
  </si>
  <si>
    <t>N_Bergen05</t>
  </si>
  <si>
    <t>Pető Tamás</t>
  </si>
  <si>
    <t>Sáfián Fanni</t>
  </si>
  <si>
    <t>DK_Alborg01</t>
  </si>
  <si>
    <t>Magyar László</t>
  </si>
  <si>
    <t>Bálint Boglárka</t>
  </si>
  <si>
    <t>Kiss Evelin Judit</t>
  </si>
  <si>
    <t>Halász Levente</t>
  </si>
  <si>
    <t>Hellenbarth Anett</t>
  </si>
  <si>
    <t>Rendes Nikoletta</t>
  </si>
  <si>
    <t>Csaba Ákos</t>
  </si>
  <si>
    <t>Kiss Katalin Brigitta</t>
  </si>
  <si>
    <t>Taligás Tímea</t>
  </si>
  <si>
    <t>Borzák Réka</t>
  </si>
  <si>
    <t>Schanda Gergely György</t>
  </si>
  <si>
    <t>Csernátoni Attila Olivér</t>
  </si>
  <si>
    <t>G_Thessal01</t>
  </si>
  <si>
    <t>Péntek András</t>
  </si>
  <si>
    <t>D_Trier01</t>
  </si>
  <si>
    <t>Szántó Flóra</t>
  </si>
  <si>
    <t>Hegedűs Endre</t>
  </si>
  <si>
    <t>SK_Nitra01</t>
  </si>
  <si>
    <t>Richter Péter</t>
  </si>
  <si>
    <t>Peszeki Eszter</t>
  </si>
  <si>
    <t>Dömötör Zsuzsanna</t>
  </si>
  <si>
    <t>Kapitány Benedek</t>
  </si>
  <si>
    <t>Boldizsár Márton</t>
  </si>
  <si>
    <t>Hatos Zsófia</t>
  </si>
  <si>
    <t>Drozdovszky Orsolya Tünde</t>
  </si>
  <si>
    <t>Bublik Bence</t>
  </si>
  <si>
    <t>Benyó Marcell Tamás</t>
  </si>
  <si>
    <t>Dobrai Nikoletta</t>
  </si>
  <si>
    <t>Hogyor Veronika</t>
  </si>
  <si>
    <t>Horváth Kinga</t>
  </si>
  <si>
    <t>Fábián Péter Áron</t>
  </si>
  <si>
    <t>Hegedűs Dorottya</t>
  </si>
  <si>
    <t>Takács Péter</t>
  </si>
  <si>
    <t>Vincze Otília</t>
  </si>
  <si>
    <t>E_Valencia01</t>
  </si>
  <si>
    <t>Kőbányai János Péter</t>
  </si>
  <si>
    <t>5+1 label</t>
  </si>
  <si>
    <t>Bognár Vivien</t>
  </si>
  <si>
    <t>I_Napoli01</t>
  </si>
  <si>
    <t>Pete Márton</t>
  </si>
  <si>
    <t>Borbély Mátyás</t>
  </si>
  <si>
    <t>SI_Ljublja01</t>
  </si>
  <si>
    <t>Merényi Emese</t>
  </si>
  <si>
    <t>D_Heidelb01</t>
  </si>
  <si>
    <t>Dudás Nikolett</t>
  </si>
  <si>
    <t>47.</t>
  </si>
  <si>
    <t>Bacsóka Róbert</t>
  </si>
  <si>
    <t>48.</t>
  </si>
  <si>
    <t>Bulyovszki Ádám</t>
  </si>
  <si>
    <t>49.</t>
  </si>
  <si>
    <t>Koronika Judit</t>
  </si>
  <si>
    <t>D_Tübinge01</t>
  </si>
  <si>
    <t>50.</t>
  </si>
  <si>
    <t>Győri Sándor János</t>
  </si>
  <si>
    <t>D_Flensbu01</t>
  </si>
  <si>
    <t>51.</t>
  </si>
  <si>
    <t>Kemper Zsombor Donát</t>
  </si>
  <si>
    <t>P_Porto01</t>
  </si>
  <si>
    <t>52.</t>
  </si>
  <si>
    <t>Dudás Erika</t>
  </si>
  <si>
    <t>SF_Helsink01</t>
  </si>
  <si>
    <t>53.</t>
  </si>
  <si>
    <t>Vető Borbála</t>
  </si>
  <si>
    <t>Label státuszra javasolt hallgatók adatai:</t>
  </si>
  <si>
    <t>Szilágyi Zoltán</t>
  </si>
  <si>
    <t>Tartaléklistás hallgatók adatai:</t>
  </si>
  <si>
    <t>Váczi Andrea 1 cél</t>
  </si>
  <si>
    <t>Váczi Andrea 2. cél</t>
  </si>
  <si>
    <t>Váczi Andrea 3. cél</t>
  </si>
  <si>
    <t>Somlai Balázs 1 cél</t>
  </si>
  <si>
    <t>Somlai Balázs 2 cél</t>
  </si>
  <si>
    <t>D_Tier01</t>
  </si>
  <si>
    <t>Gyimesi Balázs</t>
  </si>
  <si>
    <t>Molnár Balázs 1. cél</t>
  </si>
  <si>
    <t>Molnár Balázs 2. cél</t>
  </si>
  <si>
    <t>Molnár Balázs 3. cél</t>
  </si>
  <si>
    <t>Takács Krisztián 1. cél</t>
  </si>
  <si>
    <t>Takács Krisztián 2. cél</t>
  </si>
  <si>
    <t>Takács Krisztián 3. cél</t>
  </si>
  <si>
    <t>Chmelik Tamás 1. cél</t>
  </si>
  <si>
    <t>Chmelik Tamás 2. cél</t>
  </si>
  <si>
    <t>Chmelik Tamás 3. cél</t>
  </si>
  <si>
    <t>Szakterület</t>
  </si>
  <si>
    <t>nincs</t>
  </si>
  <si>
    <t>nincs FW. Univ. Bonn</t>
  </si>
  <si>
    <t>nincs FW. Univ. of Kuopio</t>
  </si>
  <si>
    <t>nincs Danish Technical Univ.</t>
  </si>
  <si>
    <t>nincs, Univ. Potsdam</t>
  </si>
  <si>
    <t>nincs, Portmouthi Egy.</t>
  </si>
  <si>
    <t>nincs,Földrajz Univ. Jean Monet de St. Etienne</t>
  </si>
  <si>
    <t>nincs, Univ. Amsterdam</t>
  </si>
  <si>
    <t>Környtan</t>
  </si>
  <si>
    <t>?</t>
  </si>
  <si>
    <t>Hallgató: Földrajz BSc</t>
  </si>
  <si>
    <t>Hallgató: biológus (nappali, kredites, 2003)</t>
  </si>
  <si>
    <t>Hallgató: informatikus vegyész (nappali,kredites 2004)</t>
  </si>
  <si>
    <r>
      <t>Hallgató: </t>
    </r>
    <r>
      <rPr>
        <strike/>
        <sz val="8"/>
        <color indexed="8"/>
        <rFont val="Verdana"/>
        <family val="2"/>
      </rPr>
      <t>Geológus</t>
    </r>
  </si>
  <si>
    <r>
      <t>Hallgató: Fizikus MSc, </t>
    </r>
    <r>
      <rPr>
        <strike/>
        <sz val="8"/>
        <color indexed="8"/>
        <rFont val="Verdana"/>
        <family val="2"/>
      </rPr>
      <t>Fizika BSc</t>
    </r>
  </si>
  <si>
    <t>Hallgató: Matematika BSc</t>
  </si>
  <si>
    <r>
      <t>Hallgató: Matematikus MSc, </t>
    </r>
    <r>
      <rPr>
        <strike/>
        <sz val="8"/>
        <color indexed="8"/>
        <rFont val="Verdana"/>
        <family val="2"/>
      </rPr>
      <t>Matematika BSc</t>
    </r>
  </si>
  <si>
    <r>
      <t>Hallgató: Fizika BSc, </t>
    </r>
    <r>
      <rPr>
        <strike/>
        <sz val="8"/>
        <color indexed="8"/>
        <rFont val="Verdana"/>
        <family val="2"/>
      </rPr>
      <t>csillagász (nappali, kredites, 2003)</t>
    </r>
  </si>
  <si>
    <r>
      <t>Hallgató: Geográfus MSc, </t>
    </r>
    <r>
      <rPr>
        <strike/>
        <sz val="8"/>
        <color indexed="8"/>
        <rFont val="Verdana"/>
        <family val="2"/>
      </rPr>
      <t>Földrajz BSc</t>
    </r>
  </si>
  <si>
    <r>
      <t>Hallgató: </t>
    </r>
    <r>
      <rPr>
        <strike/>
        <sz val="8"/>
        <color indexed="8"/>
        <rFont val="Verdana"/>
        <family val="2"/>
      </rPr>
      <t>Környezettan BSc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Környezettudomány MSc</t>
    </r>
  </si>
  <si>
    <t>matematika (nappali, kredites, 2003)</t>
  </si>
  <si>
    <r>
      <t>Hallgató: Környezettudomány MSc, </t>
    </r>
    <r>
      <rPr>
        <strike/>
        <sz val="8"/>
        <color indexed="8"/>
        <rFont val="Verdana"/>
        <family val="2"/>
      </rPr>
      <t>Környezettan BSc</t>
    </r>
  </si>
  <si>
    <r>
      <t>Hallgató: </t>
    </r>
    <r>
      <rPr>
        <strike/>
        <sz val="8"/>
        <color indexed="8"/>
        <rFont val="Verdana"/>
        <family val="2"/>
      </rPr>
      <t>Földrajz BSc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Geográfus MSc</t>
    </r>
  </si>
  <si>
    <t>Hallgató: geográfus (nappali, kredites, 2003)</t>
  </si>
  <si>
    <t>Hallgató: Környezettan BSc</t>
  </si>
  <si>
    <r>
      <t>Hallgató: Meteorológus MSc, </t>
    </r>
    <r>
      <rPr>
        <strike/>
        <sz val="8"/>
        <color indexed="8"/>
        <rFont val="Verdana"/>
        <family val="2"/>
      </rPr>
      <t>alkalmazott matematikus (nappali, kredites, 2003)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Földtudomány BSc</t>
    </r>
  </si>
  <si>
    <r>
      <t>Hallgató: Földrajz BSc (2010), </t>
    </r>
    <r>
      <rPr>
        <strike/>
        <sz val="8"/>
        <color indexed="8"/>
        <rFont val="Verdana"/>
        <family val="2"/>
      </rPr>
      <t>Környezettan BSc</t>
    </r>
  </si>
  <si>
    <r>
      <t>Hallgató: Biológus MSc, </t>
    </r>
    <r>
      <rPr>
        <strike/>
        <sz val="8"/>
        <color indexed="8"/>
        <rFont val="Verdana"/>
        <family val="2"/>
      </rPr>
      <t>Biológia BSc</t>
    </r>
  </si>
  <si>
    <t>Hallgató: környezettudományi (nappali,kredites 2004)</t>
  </si>
  <si>
    <r>
      <t>Hallgató: biológus (nappali, kredites, 2003), </t>
    </r>
    <r>
      <rPr>
        <strike/>
        <sz val="8"/>
        <color indexed="8"/>
        <rFont val="Verdana"/>
        <family val="2"/>
      </rPr>
      <t>biológia (nappali, kredites, 2003)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kémia (nappali, kredites, 2003)</t>
    </r>
  </si>
  <si>
    <r>
      <t>Hallgató: Földtudomány BSc, </t>
    </r>
    <r>
      <rPr>
        <strike/>
        <sz val="8"/>
        <color indexed="8"/>
        <rFont val="Verdana"/>
        <family val="2"/>
      </rPr>
      <t>Környezettan BSc</t>
    </r>
  </si>
  <si>
    <t>Hallgató: Biológia BSc</t>
  </si>
  <si>
    <t>Hallgató: Meteorológus MSc</t>
  </si>
  <si>
    <r>
      <t>Hallgató: Biológia BSc, </t>
    </r>
    <r>
      <rPr>
        <strike/>
        <sz val="8"/>
        <color indexed="8"/>
        <rFont val="Verdana"/>
        <family val="2"/>
      </rPr>
      <t>biológus (nappali, kredites, 2003)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gyógypedagógia szak (BA, nappali, 2009)</t>
    </r>
  </si>
  <si>
    <t>Hallgató: Biológus MSc</t>
  </si>
  <si>
    <r>
      <t>Hallgató: geográfus (nappali, kredites, 2003), </t>
    </r>
    <r>
      <rPr>
        <strike/>
        <sz val="8"/>
        <color indexed="8"/>
        <rFont val="Verdana"/>
        <family val="2"/>
      </rPr>
      <t>biológia (nappali, kredites, 2003)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földrajz (nappali, kredites, 2003)</t>
    </r>
  </si>
  <si>
    <r>
      <t>Hallgató: </t>
    </r>
    <r>
      <rPr>
        <strike/>
        <sz val="8"/>
        <color indexed="8"/>
        <rFont val="Verdana"/>
        <family val="2"/>
      </rPr>
      <t>Földrajz BSc</t>
    </r>
  </si>
  <si>
    <r>
      <t>Hallgató: Geográfus MSc, </t>
    </r>
    <r>
      <rPr>
        <strike/>
        <sz val="8"/>
        <color indexed="8"/>
        <rFont val="Verdana"/>
        <family val="2"/>
      </rPr>
      <t>földrajz (főiskolai) (nappali, kredites, 2003)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testnevelés (AN) 2003</t>
    </r>
  </si>
  <si>
    <t>Hallgató: Kémia BSc</t>
  </si>
  <si>
    <t>Biológia BSc</t>
  </si>
  <si>
    <t>Keszthelyi Claudia</t>
  </si>
  <si>
    <r>
      <t>Hallgató: matematika (nappali, kredites, 2003), technika (nappali, kredites, 2003), </t>
    </r>
    <r>
      <rPr>
        <strike/>
        <sz val="8"/>
        <color indexed="8"/>
        <rFont val="Verdana"/>
        <family val="2"/>
      </rPr>
      <t>fizika (nappali, kredites, 2003)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Matematikus (N)</t>
    </r>
  </si>
  <si>
    <r>
      <t>Hallgató: Földrajz BSc, </t>
    </r>
    <r>
      <rPr>
        <strike/>
        <sz val="8"/>
        <color indexed="8"/>
        <rFont val="Verdana"/>
        <family val="2"/>
      </rPr>
      <t>Környezettan BSc</t>
    </r>
  </si>
  <si>
    <t>Adatok</t>
  </si>
  <si>
    <t>Szak</t>
  </si>
  <si>
    <t>Képzés</t>
  </si>
  <si>
    <t>Geológus</t>
  </si>
  <si>
    <t>Osztatlan</t>
  </si>
  <si>
    <t>MSc</t>
  </si>
  <si>
    <t>BSc</t>
  </si>
  <si>
    <t>Biológus</t>
  </si>
  <si>
    <t>Vegyész</t>
  </si>
  <si>
    <t>Geográfus</t>
  </si>
  <si>
    <t>Környezettan</t>
  </si>
  <si>
    <t>Meteorológus</t>
  </si>
  <si>
    <t>Földtudomány</t>
  </si>
  <si>
    <t>Nyertesek</t>
  </si>
  <si>
    <t>kod</t>
  </si>
  <si>
    <t>temater</t>
  </si>
  <si>
    <t>kuld_alsoeves</t>
  </si>
  <si>
    <t>kuld_felsoeves</t>
  </si>
  <si>
    <t>kuld_letszam</t>
  </si>
  <si>
    <t>kuld_honapszam</t>
  </si>
  <si>
    <t>CZ PRAHA07</t>
  </si>
  <si>
    <t>G THESSAL01</t>
  </si>
  <si>
    <t>I PADOVA01</t>
  </si>
  <si>
    <t>I PISA01</t>
  </si>
  <si>
    <t>DK ARHUS01</t>
  </si>
  <si>
    <t>E VALENCI01</t>
  </si>
  <si>
    <t>F DIJON01</t>
  </si>
  <si>
    <t>I NAPOLI01</t>
  </si>
  <si>
    <t>I VITERBO01</t>
  </si>
  <si>
    <t>N BERGEN05</t>
  </si>
  <si>
    <t>PL KRAKKOW01</t>
  </si>
  <si>
    <t>SK KOSICE02</t>
  </si>
  <si>
    <t>TR ANKARA01</t>
  </si>
  <si>
    <t>RO CLUJNAP01</t>
  </si>
  <si>
    <t>A WIEN01</t>
  </si>
  <si>
    <t>DK KOBENHA01</t>
  </si>
  <si>
    <t>B BRUSSEL01</t>
  </si>
  <si>
    <t>D WUPPERT01</t>
  </si>
  <si>
    <t>UK LEEDS01</t>
  </si>
  <si>
    <t>CH LAUSANN01</t>
  </si>
  <si>
    <t>D HEIDELB01</t>
  </si>
  <si>
    <t>D TRIER01</t>
  </si>
  <si>
    <t>DK ALBORG01</t>
  </si>
  <si>
    <t>E MADRID26</t>
  </si>
  <si>
    <t>I TORINO01</t>
  </si>
  <si>
    <t>RO CRAIOVA01</t>
  </si>
  <si>
    <t>SF JYVASKY01</t>
  </si>
  <si>
    <t>UK LOUGHBO01</t>
  </si>
  <si>
    <t>D MUNCHEN02</t>
  </si>
  <si>
    <t>D PADERBO01</t>
  </si>
  <si>
    <t>I SIENA01</t>
  </si>
  <si>
    <t>E ZARAGOZ01</t>
  </si>
  <si>
    <t>F BESANC001</t>
  </si>
  <si>
    <t>I GENOVA01</t>
  </si>
  <si>
    <t>PL POZNAN01</t>
  </si>
  <si>
    <t>SF HELSINK01</t>
  </si>
  <si>
    <t>D DARMSTA01</t>
  </si>
  <si>
    <t>D KOLN01</t>
  </si>
  <si>
    <t>SI KOPER03</t>
  </si>
  <si>
    <t>SK NITRA01</t>
  </si>
  <si>
    <t>E ALMERIA01</t>
  </si>
  <si>
    <t>D BERLIN01</t>
  </si>
  <si>
    <t>D FLENSBU01</t>
  </si>
  <si>
    <t>SK BRATISL02</t>
  </si>
  <si>
    <t>11.10 Matematika</t>
  </si>
  <si>
    <t>11.00 Matematika, informatika</t>
  </si>
  <si>
    <t>07.30 Földtan</t>
  </si>
  <si>
    <t>07.00 Földrajz, földtan</t>
  </si>
  <si>
    <t>07.40 Talaj és vízkutatás</t>
  </si>
  <si>
    <t>13.10 Biológia</t>
  </si>
  <si>
    <t>13.60 Biokémia</t>
  </si>
  <si>
    <t>13.40 Mikrobiológia, biotechnológia</t>
  </si>
  <si>
    <t>12.80 Orvosi technológia</t>
  </si>
  <si>
    <t>13.10 Biológia; 14.70 Embertan</t>
  </si>
  <si>
    <t>13.70 Asztronómia, asztrofizika</t>
  </si>
  <si>
    <t>13.20 Fizika</t>
  </si>
  <si>
    <t>13.30 Kémia</t>
  </si>
  <si>
    <t>07.20 Környezetvédelmi tudományok, ökológia</t>
  </si>
  <si>
    <t>07.10 Földrajz</t>
  </si>
  <si>
    <t>11.30 Informatika</t>
  </si>
  <si>
    <t>11.00 Matematika, informatika; 11.10 Matematika</t>
  </si>
  <si>
    <t>06.70 Anyagtan; 13.30 Kémia</t>
  </si>
  <si>
    <t>07.10 Földrajz; 07.20 Környezetvédelmi tudományok, ökológia</t>
  </si>
  <si>
    <t>07.00 Földrajz, földtan; 07.10 Földrajz</t>
  </si>
  <si>
    <t>16.00 Más tanulmányterületek</t>
  </si>
  <si>
    <t>Hónap</t>
  </si>
  <si>
    <t>UK Leeds01</t>
  </si>
  <si>
    <t>A Wien01</t>
  </si>
  <si>
    <t>D Berlin135</t>
  </si>
  <si>
    <t>SF Jyvasky01</t>
  </si>
  <si>
    <t>F Strasbo01</t>
  </si>
  <si>
    <t>N Bergen05</t>
  </si>
  <si>
    <t>UK Sheffie01</t>
  </si>
  <si>
    <t>DK Alborg01</t>
  </si>
  <si>
    <t>E Madrid26</t>
  </si>
  <si>
    <t>SF Joensuu01</t>
  </si>
  <si>
    <t>P Lisboa02</t>
  </si>
  <si>
    <t>DK Arhus01</t>
  </si>
  <si>
    <t>G Thessal01</t>
  </si>
  <si>
    <t>D Trier01</t>
  </si>
  <si>
    <t>D Berlin13</t>
  </si>
  <si>
    <t>SK Nitra01</t>
  </si>
  <si>
    <t>D Leipzig01</t>
  </si>
  <si>
    <t>I Perugia01</t>
  </si>
  <si>
    <t>NL Groning01</t>
  </si>
  <si>
    <t>F Nice01</t>
  </si>
  <si>
    <t>UK Loughbo01</t>
  </si>
  <si>
    <t>E Valencia01</t>
  </si>
  <si>
    <t>I Napoli01</t>
  </si>
  <si>
    <t>SI Ljublja01</t>
  </si>
  <si>
    <t>D Heidelb01</t>
  </si>
  <si>
    <t>EE Tartu02</t>
  </si>
  <si>
    <t>D Tübinge01</t>
  </si>
  <si>
    <t>D Flensbu01</t>
  </si>
  <si>
    <t>P Porto01</t>
  </si>
  <si>
    <t>SF Helsink01</t>
  </si>
  <si>
    <t>Pályázó</t>
  </si>
  <si>
    <t>B Leuven01</t>
  </si>
  <si>
    <t>CH Bern01</t>
  </si>
  <si>
    <t>CH Lausann01</t>
  </si>
  <si>
    <t>D Berlin01 (Freie)</t>
  </si>
  <si>
    <t>D Berlin13 (Humboldt)</t>
  </si>
  <si>
    <t>D Berlin13 (humboldt)</t>
  </si>
  <si>
    <t>D Berlin13(Humboldt)</t>
  </si>
  <si>
    <t>E Barcelo02</t>
  </si>
  <si>
    <t>E Valenci01</t>
  </si>
  <si>
    <t>F Toulous03</t>
  </si>
  <si>
    <t>I Pisa01</t>
  </si>
  <si>
    <t>I Siena01</t>
  </si>
  <si>
    <t>LUXLUX Vil01</t>
  </si>
  <si>
    <t>NL Ensched01</t>
  </si>
  <si>
    <t>NL Groningen01</t>
  </si>
  <si>
    <t>P Porto02</t>
  </si>
  <si>
    <t>PL Poznan01</t>
  </si>
  <si>
    <t>S Stockho01</t>
  </si>
  <si>
    <t>SF Helsinki01</t>
  </si>
  <si>
    <t>TR Ankara01</t>
  </si>
  <si>
    <t>UK Norwich01</t>
  </si>
  <si>
    <r>
      <t>Hallgató: földrajz/földtudomány doktori képzés (kreditrendszeru), </t>
    </r>
    <r>
      <rPr>
        <strike/>
        <sz val="8"/>
        <color indexed="8"/>
        <rFont val="Verdana"/>
        <family val="2"/>
      </rPr>
      <t>geográfus (nappali, kredites, 2003)</t>
    </r>
  </si>
  <si>
    <r>
      <t>Hallgató: kémiatudomány doktori képzés (kreditrendszeru), </t>
    </r>
    <r>
      <rPr>
        <strike/>
        <sz val="8"/>
        <color indexed="8"/>
        <rFont val="Verdana"/>
        <family val="2"/>
      </rPr>
      <t>vegyész (nappali, kredites, 2003)</t>
    </r>
  </si>
  <si>
    <r>
      <t>Hallgató: </t>
    </r>
    <r>
      <rPr>
        <strike/>
        <sz val="8"/>
        <color indexed="8"/>
        <rFont val="Verdana"/>
        <family val="2"/>
      </rPr>
      <t>biológus (nappali, kredites, 2003)</t>
    </r>
  </si>
  <si>
    <r>
      <t>Hallgató: fizikatudomány doktori képzés (kreditrendszeru), </t>
    </r>
    <r>
      <rPr>
        <strike/>
        <sz val="8"/>
        <color indexed="8"/>
        <rFont val="Verdana"/>
        <family val="2"/>
      </rPr>
      <t>fizikus (nappali, kredites, 2003)</t>
    </r>
  </si>
  <si>
    <t>Hallgató: matematikus (nappali, kredites, 2003)</t>
  </si>
  <si>
    <r>
      <t>Hallgató: </t>
    </r>
    <r>
      <rPr>
        <strike/>
        <sz val="8"/>
        <color indexed="8"/>
        <rFont val="Verdana"/>
        <family val="2"/>
      </rPr>
      <t>vegyész (nappali, kredites, 2003)</t>
    </r>
  </si>
  <si>
    <r>
      <t>Hallgató: Vegyész MSc, </t>
    </r>
    <r>
      <rPr>
        <strike/>
        <sz val="8"/>
        <color indexed="8"/>
        <rFont val="Verdana"/>
        <family val="2"/>
      </rPr>
      <t>Kémia BSc</t>
    </r>
  </si>
  <si>
    <r>
      <t>Hallgató: biológiatudomány doktori képzés (kreditrendszeru), programtervező informatikus (N, BSc, 2006), </t>
    </r>
    <r>
      <rPr>
        <strike/>
        <sz val="8"/>
        <color indexed="8"/>
        <rFont val="Verdana"/>
        <family val="2"/>
      </rPr>
      <t>biológus (nappali, kredites, 2003)</t>
    </r>
  </si>
  <si>
    <r>
      <t>Hallgató: </t>
    </r>
    <r>
      <rPr>
        <strike/>
        <sz val="8"/>
        <color indexed="8"/>
        <rFont val="Verdana"/>
        <family val="2"/>
      </rPr>
      <t>fizikus (nappali, kredites, 2003)</t>
    </r>
  </si>
  <si>
    <r>
      <t>Hallgató: </t>
    </r>
    <r>
      <rPr>
        <strike/>
        <sz val="8"/>
        <color indexed="8"/>
        <rFont val="Verdana"/>
        <family val="2"/>
      </rPr>
      <t>matematika tudomány doktori képzés (kreditrendszeru)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matematikus (nappali, kredites, 2003)</t>
    </r>
  </si>
  <si>
    <r>
      <t>Hallgató: </t>
    </r>
    <r>
      <rPr>
        <strike/>
        <sz val="8"/>
        <color indexed="8"/>
        <rFont val="Verdana"/>
        <family val="2"/>
      </rPr>
      <t>geográfus (nappali, kredites, 2003)</t>
    </r>
  </si>
  <si>
    <r>
      <t>Hallgató: kémiai tudományok (doktorjelölt), </t>
    </r>
    <r>
      <rPr>
        <strike/>
        <sz val="8"/>
        <color indexed="8"/>
        <rFont val="Verdana"/>
        <family val="2"/>
      </rPr>
      <t>kémiatudomány doktori képzés (kreditrendszeru)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Vegyész</t>
    </r>
  </si>
  <si>
    <r>
      <t>Hallgató: </t>
    </r>
    <r>
      <rPr>
        <strike/>
        <sz val="8"/>
        <color indexed="8"/>
        <rFont val="Verdana"/>
        <family val="2"/>
      </rPr>
      <t>Biológia tanár N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biológiatudomány doktori képzés (kreditrendszeru)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Környezettan tanár</t>
    </r>
  </si>
  <si>
    <r>
      <t>Hallgató: környezettudományi (nappali,kredites 2004), </t>
    </r>
    <r>
      <rPr>
        <strike/>
        <sz val="8"/>
        <color indexed="8"/>
        <rFont val="Verdana"/>
        <family val="2"/>
      </rPr>
      <t>térképész (N, 2003)</t>
    </r>
  </si>
  <si>
    <r>
      <t>Hallgató: </t>
    </r>
    <r>
      <rPr>
        <strike/>
        <sz val="8"/>
        <color indexed="8"/>
        <rFont val="Verdana"/>
        <family val="2"/>
      </rPr>
      <t>Földtudomány BSc</t>
    </r>
  </si>
  <si>
    <r>
      <t>Hallgató: csillagász (nappali, kredites, 2003), </t>
    </r>
    <r>
      <rPr>
        <strike/>
        <sz val="8"/>
        <color indexed="8"/>
        <rFont val="Verdana"/>
        <family val="2"/>
      </rPr>
      <t>fizikus (nappali, kredites, 2003)</t>
    </r>
  </si>
  <si>
    <r>
      <t>Hallgató: geográfus (nappali, kredites, 2003), </t>
    </r>
    <r>
      <rPr>
        <strike/>
        <sz val="8"/>
        <color indexed="8"/>
        <rFont val="Verdana"/>
        <family val="2"/>
      </rPr>
      <t>Földtudomány BSc</t>
    </r>
  </si>
  <si>
    <r>
      <t>Hallgató: </t>
    </r>
    <r>
      <rPr>
        <strike/>
        <sz val="8"/>
        <color indexed="8"/>
        <rFont val="Verdana"/>
        <family val="2"/>
      </rPr>
      <t>meteorológus (nappali, kredites, 2003)</t>
    </r>
  </si>
  <si>
    <r>
      <t>Hallgató: </t>
    </r>
    <r>
      <rPr>
        <strike/>
        <sz val="8"/>
        <color indexed="8"/>
        <rFont val="Verdana"/>
        <family val="2"/>
      </rPr>
      <t>Kémia BSc</t>
    </r>
    <r>
      <rPr>
        <sz val="8"/>
        <color indexed="8"/>
        <rFont val="Verdana"/>
        <family val="2"/>
      </rPr>
      <t>, </t>
    </r>
    <r>
      <rPr>
        <strike/>
        <sz val="8"/>
        <color indexed="8"/>
        <rFont val="Verdana"/>
        <family val="2"/>
      </rPr>
      <t>vegyész (diplomás, nappali, kredites, 2003)</t>
    </r>
  </si>
  <si>
    <t>DK Kobenhau01</t>
  </si>
  <si>
    <t>NL Utrecht01</t>
  </si>
  <si>
    <t>F Besanc001</t>
  </si>
  <si>
    <t>UK Loughb01</t>
  </si>
  <si>
    <t>D Bayreutt01</t>
  </si>
  <si>
    <t>3éve</t>
  </si>
  <si>
    <t>Összesen</t>
  </si>
  <si>
    <t>Létszám</t>
  </si>
  <si>
    <r>
      <t>Hallgató: </t>
    </r>
    <r>
      <rPr>
        <strike/>
        <sz val="10"/>
        <rFont val="Arial"/>
        <family val="0"/>
      </rPr>
      <t>biológiatudomány doktori képzés (kreditrendszeru)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Biológus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Francia szakfordítói</t>
    </r>
  </si>
  <si>
    <r>
      <t>Hallgató: </t>
    </r>
    <r>
      <rPr>
        <strike/>
        <sz val="10"/>
        <rFont val="Arial"/>
        <family val="0"/>
      </rPr>
      <t>fizikus (nappali, kredites, 2003)</t>
    </r>
  </si>
  <si>
    <t>Kémia BSc</t>
  </si>
  <si>
    <r>
      <t xml:space="preserve">Hallgató: matematika (kiegészítő, nappali, kredites, 2003), matematikus (nappali, kredites, 2003), </t>
    </r>
    <r>
      <rPr>
        <strike/>
        <sz val="10"/>
        <rFont val="Arial"/>
        <family val="0"/>
      </rPr>
      <t>matematika (nappali, kredites, 2003)</t>
    </r>
  </si>
  <si>
    <r>
      <t xml:space="preserve">Hallgató: Geográfus MSc, Térképész MSc, </t>
    </r>
    <r>
      <rPr>
        <strike/>
        <sz val="10"/>
        <rFont val="Arial"/>
        <family val="0"/>
      </rPr>
      <t>Földrajz BSc</t>
    </r>
  </si>
  <si>
    <r>
      <t xml:space="preserve">Hallgató: földrajz/földtudomány doktori képzés (kreditrendszeru), </t>
    </r>
    <r>
      <rPr>
        <strike/>
        <sz val="10"/>
        <rFont val="Arial"/>
        <family val="0"/>
      </rPr>
      <t>geográfus (nappali, kredites, 2003)</t>
    </r>
  </si>
  <si>
    <r>
      <t>Hallgató: </t>
    </r>
    <r>
      <rPr>
        <strike/>
        <sz val="10"/>
        <rFont val="Arial"/>
        <family val="0"/>
      </rPr>
      <t>biológus (nappali, kredites, 2003)</t>
    </r>
  </si>
  <si>
    <t>Hallgató: Fizika BSc</t>
  </si>
  <si>
    <r>
      <t xml:space="preserve">Hallgató: Matematikus MSc, </t>
    </r>
    <r>
      <rPr>
        <strike/>
        <sz val="10"/>
        <rFont val="Arial"/>
        <family val="0"/>
      </rPr>
      <t>Matematika BSc</t>
    </r>
  </si>
  <si>
    <r>
      <t>Hallgató: </t>
    </r>
    <r>
      <rPr>
        <strike/>
        <sz val="10"/>
        <rFont val="Arial"/>
        <family val="0"/>
      </rPr>
      <t>geográfus (nappali, kredites, 2003)</t>
    </r>
  </si>
  <si>
    <r>
      <t xml:space="preserve">Hallgató: tanári (MA) nappali, </t>
    </r>
    <r>
      <rPr>
        <strike/>
        <sz val="10"/>
        <rFont val="Arial"/>
        <family val="0"/>
      </rPr>
      <t>Matematika BSc</t>
    </r>
  </si>
  <si>
    <t>Hallgató: meteorológus (nappali, kredites, 2003)</t>
  </si>
  <si>
    <r>
      <t xml:space="preserve">Hallgató: Geográfus MSc, </t>
    </r>
    <r>
      <rPr>
        <strike/>
        <sz val="10"/>
        <rFont val="Arial"/>
        <family val="0"/>
      </rPr>
      <t>Földrajz BSc</t>
    </r>
  </si>
  <si>
    <r>
      <t>Hallgató: </t>
    </r>
    <r>
      <rPr>
        <strike/>
        <sz val="10"/>
        <rFont val="Arial"/>
        <family val="0"/>
      </rPr>
      <t>biológia (nappali, kredites, 2003)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biológus (nappali, kredites, 2003)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kémia (nappali, kredites, 2003)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környezettan (nappali, kredites, 2003)</t>
    </r>
  </si>
  <si>
    <t>Hallgató: informatikatanári (nappali, kredites, 2003), matematika (nappali, kredites, 2003)</t>
  </si>
  <si>
    <t>Hallgató: földrajz (nappali, kredites, 2003), történelem (nappali alap egyetemi kredites)</t>
  </si>
  <si>
    <r>
      <t xml:space="preserve">Hallgató: Kémia részismereti képzés, </t>
    </r>
    <r>
      <rPr>
        <strike/>
        <sz val="10"/>
        <rFont val="Arial"/>
        <family val="0"/>
      </rPr>
      <t>biológia (nappali, kredites, 2003)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Kémia BSc (2010)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környezettan (nappali, kredites, 2003)</t>
    </r>
  </si>
  <si>
    <t>Hallgató: angol nyelv és irodalom (nappali alap egyetemi kredites), matematika (nappali, kredites, 2003)</t>
  </si>
  <si>
    <t>Hallgató: Földtudomány BSc</t>
  </si>
  <si>
    <r>
      <t>Hallgató: </t>
    </r>
    <r>
      <rPr>
        <strike/>
        <sz val="10"/>
        <rFont val="Arial"/>
        <family val="0"/>
      </rPr>
      <t>Biológia BSc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Biológus MSc</t>
    </r>
  </si>
  <si>
    <r>
      <t>Hallgató: </t>
    </r>
    <r>
      <rPr>
        <strike/>
        <sz val="10"/>
        <rFont val="Arial"/>
        <family val="0"/>
      </rPr>
      <t>Földrajz BSc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geográfus (nappali, kredites, 2003)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szociológia (alap, nappali, kredites, 2003-2005)</t>
    </r>
  </si>
  <si>
    <r>
      <t xml:space="preserve">Hallgató: informatikatanári (nappali, kredites, 2003), </t>
    </r>
    <r>
      <rPr>
        <strike/>
        <sz val="10"/>
        <rFont val="Arial"/>
        <family val="0"/>
      </rPr>
      <t>földrajz (nappali, kredites, 2003)</t>
    </r>
  </si>
  <si>
    <r>
      <t>Hallgató: </t>
    </r>
    <r>
      <rPr>
        <strike/>
        <sz val="10"/>
        <rFont val="Arial"/>
        <family val="0"/>
      </rPr>
      <t>biológia (nappali, kredites, 2003)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környezettan (nappali, kredites, 2003)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környezettudományi (nappali,kredites 2004)</t>
    </r>
  </si>
  <si>
    <r>
      <t>Hallgató: </t>
    </r>
    <r>
      <rPr>
        <strike/>
        <sz val="10"/>
        <rFont val="Arial"/>
        <family val="0"/>
      </rPr>
      <t>meteorológus (nappali, kredites, 2003)</t>
    </r>
  </si>
  <si>
    <r>
      <t>Hallgató: </t>
    </r>
    <r>
      <rPr>
        <strike/>
        <sz val="10"/>
        <rFont val="Arial"/>
        <family val="0"/>
      </rPr>
      <t>Földrajz BSc</t>
    </r>
  </si>
  <si>
    <r>
      <t xml:space="preserve">Hallgató: környezettudományi (nappali,kredites 2004), </t>
    </r>
    <r>
      <rPr>
        <strike/>
        <sz val="10"/>
        <rFont val="Arial"/>
        <family val="0"/>
      </rPr>
      <t>biológia (nappali, kredites, 2003)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környezettan (nappali, kredites, 2003)</t>
    </r>
  </si>
  <si>
    <r>
      <t xml:space="preserve">Hallgató: Csillagász MSc, </t>
    </r>
    <r>
      <rPr>
        <strike/>
        <sz val="10"/>
        <rFont val="Arial"/>
        <family val="0"/>
      </rPr>
      <t>Fizika BSc</t>
    </r>
  </si>
  <si>
    <t>Meteorológia</t>
  </si>
  <si>
    <t>Bsc</t>
  </si>
  <si>
    <t>Msc</t>
  </si>
  <si>
    <t>Asztronómia</t>
  </si>
  <si>
    <t>vegyész (nappali, kredites, 2003)</t>
  </si>
  <si>
    <t>fizikus (nappali, kredites, 2003)</t>
  </si>
  <si>
    <t>csillagász (nappali, kredites, 2003)</t>
  </si>
  <si>
    <r>
      <t>Hallgató: </t>
    </r>
    <r>
      <rPr>
        <strike/>
        <sz val="10"/>
        <rFont val="Arial"/>
        <family val="0"/>
      </rPr>
      <t>Fizikus</t>
    </r>
  </si>
  <si>
    <t>geográfus (nappali, kredites, 2003)</t>
  </si>
  <si>
    <r>
      <t>allgató: </t>
    </r>
    <r>
      <rPr>
        <strike/>
        <sz val="10"/>
        <rFont val="Arial"/>
        <family val="0"/>
      </rPr>
      <t>geográfus (nappali, kredites, 2003)</t>
    </r>
  </si>
  <si>
    <r>
      <t>Hallgató: </t>
    </r>
    <r>
      <rPr>
        <strike/>
        <sz val="10"/>
        <rFont val="Arial"/>
        <family val="0"/>
      </rPr>
      <t>Geográfus</t>
    </r>
  </si>
  <si>
    <r>
      <t>Hallgató: </t>
    </r>
    <r>
      <rPr>
        <strike/>
        <sz val="10"/>
        <rFont val="Arial"/>
        <family val="0"/>
      </rPr>
      <t>Geográfus</t>
    </r>
    <r>
      <rPr>
        <sz val="10"/>
        <rFont val="Arial"/>
        <family val="0"/>
      </rPr>
      <t xml:space="preserve">, </t>
    </r>
    <r>
      <rPr>
        <strike/>
        <sz val="10"/>
        <rFont val="Arial"/>
        <family val="0"/>
      </rPr>
      <t>Geológus</t>
    </r>
  </si>
  <si>
    <r>
      <t>Hallgató: </t>
    </r>
    <r>
      <rPr>
        <strike/>
        <sz val="10"/>
        <rFont val="Arial"/>
        <family val="0"/>
      </rPr>
      <t>Csillagász N</t>
    </r>
    <r>
      <rPr>
        <sz val="10"/>
        <rFont val="Arial"/>
        <family val="0"/>
      </rPr>
      <t>,</t>
    </r>
  </si>
  <si>
    <r>
      <t>Hallgató: </t>
    </r>
    <r>
      <rPr>
        <strike/>
        <sz val="10"/>
        <rFont val="Arial"/>
        <family val="0"/>
      </rPr>
      <t>Alkalmazott matematikus</t>
    </r>
    <r>
      <rPr>
        <sz val="10"/>
        <rFont val="Arial"/>
        <family val="0"/>
      </rPr>
      <t>,</t>
    </r>
  </si>
  <si>
    <t>Matematikus (N)</t>
  </si>
  <si>
    <t>programozó matematikus (E, 2003)</t>
  </si>
  <si>
    <r>
      <t>Alkalmazott matematikus</t>
    </r>
    <r>
      <rPr>
        <sz val="10"/>
        <rFont val="Arial"/>
        <family val="0"/>
      </rPr>
      <t>,</t>
    </r>
  </si>
  <si>
    <t>Teodóra</t>
  </si>
  <si>
    <r>
      <t>Hallgató: </t>
    </r>
    <r>
      <rPr>
        <strike/>
        <sz val="10"/>
        <rFont val="Arial"/>
        <family val="0"/>
      </rPr>
      <t>Biológus</t>
    </r>
  </si>
  <si>
    <t>Csillagász</t>
  </si>
  <si>
    <t>Pályázó hallgatók képzés elosztása</t>
  </si>
  <si>
    <t>Földrajz; környezet</t>
  </si>
  <si>
    <t>Fizika; asztró</t>
  </si>
  <si>
    <t>Hely</t>
  </si>
  <si>
    <t>Hónap/hely</t>
  </si>
  <si>
    <t>2010hónap</t>
  </si>
  <si>
    <t>2010 hónap</t>
  </si>
  <si>
    <t>Kihasználtság 2010</t>
  </si>
  <si>
    <t>Szakterületi elosztás 2010-2006</t>
  </si>
  <si>
    <t xml:space="preserve">A 2010-ben elérhető összes hely és hónap </t>
  </si>
  <si>
    <t>Feltöltöttség</t>
  </si>
  <si>
    <t>Csehország</t>
  </si>
  <si>
    <t>Görögország</t>
  </si>
  <si>
    <t>Norvégia</t>
  </si>
  <si>
    <t>Észtország</t>
  </si>
  <si>
    <t>Románia</t>
  </si>
  <si>
    <t>Slovénia</t>
  </si>
  <si>
    <t>Szlovákia</t>
  </si>
  <si>
    <t>Törökország</t>
  </si>
  <si>
    <t>Anglia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</si>
</sst>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yyyy/mm/dd\.\ h:mm;@"/>
    <numFmt numFmtId="166" formatCode="#,##0.00\ [$€-1]"/>
    <numFmt numFmtId="167" formatCode="#,##0\ [$€-1]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9">
    <font>
      <sz val="10"/>
      <name val="Arial"/>
      <family val="0"/>
    </font>
    <font>
      <sz val="8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strike/>
      <sz val="8"/>
      <color indexed="8"/>
      <name val="Verdana"/>
      <family val="2"/>
    </font>
    <font>
      <strike/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4"/>
      <color indexed="8"/>
      <name val="Arial"/>
      <family val="0"/>
    </font>
    <font>
      <sz val="3.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15" borderId="10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5" borderId="10" xfId="0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3" fillId="4" borderId="0" xfId="0" applyFont="1" applyFill="1" applyBorder="1" applyAlignment="1" applyProtection="1">
      <alignment horizontal="center" vertical="center" wrapText="1"/>
      <protection hidden="1" locked="0"/>
    </xf>
    <xf numFmtId="0" fontId="3" fillId="26" borderId="15" xfId="0" applyFont="1" applyFill="1" applyBorder="1" applyAlignment="1" applyProtection="1">
      <alignment horizontal="center" vertical="center" wrapText="1"/>
      <protection hidden="1" locked="0"/>
    </xf>
    <xf numFmtId="0" fontId="3" fillId="26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center"/>
      <protection/>
    </xf>
    <xf numFmtId="0" fontId="4" fillId="0" borderId="10" xfId="57" applyFont="1" applyFill="1" applyBorder="1" applyAlignment="1" applyProtection="1">
      <alignment vertical="top"/>
      <protection hidden="1" locked="0"/>
    </xf>
    <xf numFmtId="0" fontId="4" fillId="0" borderId="10" xfId="57" applyFont="1" applyFill="1" applyBorder="1" applyAlignment="1" applyProtection="1">
      <alignment vertical="top"/>
      <protection/>
    </xf>
    <xf numFmtId="0" fontId="4" fillId="0" borderId="17" xfId="57" applyFont="1" applyFill="1" applyBorder="1" applyAlignment="1" applyProtection="1">
      <alignment vertical="top"/>
      <protection hidden="1" locked="0"/>
    </xf>
    <xf numFmtId="0" fontId="4" fillId="0" borderId="17" xfId="57" applyFont="1" applyFill="1" applyBorder="1" applyAlignment="1" applyProtection="1">
      <alignment vertical="top"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4" fillId="0" borderId="13" xfId="57" applyFont="1" applyFill="1" applyBorder="1" applyAlignment="1" applyProtection="1">
      <alignment vertical="top"/>
      <protection hidden="1" locked="0"/>
    </xf>
    <xf numFmtId="0" fontId="4" fillId="0" borderId="13" xfId="57" applyFont="1" applyFill="1" applyBorder="1" applyAlignment="1" applyProtection="1">
      <alignment vertical="top"/>
      <protection/>
    </xf>
    <xf numFmtId="0" fontId="0" fillId="0" borderId="10" xfId="56" applyFont="1" applyBorder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/>
    </xf>
    <xf numFmtId="0" fontId="0" fillId="0" borderId="0" xfId="56" applyFont="1" applyBorder="1" applyProtection="1">
      <alignment/>
      <protection hidden="1" locked="0"/>
    </xf>
    <xf numFmtId="0" fontId="0" fillId="0" borderId="0" xfId="56" applyFont="1" applyBorder="1" applyProtection="1">
      <alignment/>
      <protection/>
    </xf>
    <xf numFmtId="0" fontId="3" fillId="0" borderId="0" xfId="0" applyFont="1" applyFill="1" applyBorder="1" applyAlignment="1">
      <alignment horizontal="left"/>
    </xf>
    <xf numFmtId="0" fontId="3" fillId="23" borderId="12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 applyProtection="1">
      <alignment horizontal="center" vertical="center"/>
      <protection hidden="1" locked="0"/>
    </xf>
    <xf numFmtId="0" fontId="3" fillId="23" borderId="12" xfId="0" applyFont="1" applyFill="1" applyBorder="1" applyAlignment="1" applyProtection="1">
      <alignment horizontal="center" vertical="center" wrapText="1"/>
      <protection/>
    </xf>
    <xf numFmtId="0" fontId="3" fillId="23" borderId="12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5" fillId="23" borderId="10" xfId="0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23" borderId="10" xfId="0" applyFont="1" applyFill="1" applyBorder="1" applyAlignment="1">
      <alignment horizontal="center"/>
    </xf>
    <xf numFmtId="166" fontId="5" fillId="23" borderId="10" xfId="0" applyNumberFormat="1" applyFont="1" applyFill="1" applyBorder="1" applyAlignment="1">
      <alignment horizontal="center"/>
    </xf>
    <xf numFmtId="167" fontId="5" fillId="23" borderId="10" xfId="0" applyNumberFormat="1" applyFont="1" applyFill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26" borderId="21" xfId="0" applyFont="1" applyFill="1" applyBorder="1" applyAlignment="1">
      <alignment vertical="top" wrapText="1"/>
    </xf>
    <xf numFmtId="0" fontId="5" fillId="26" borderId="22" xfId="0" applyFont="1" applyFill="1" applyBorder="1" applyAlignment="1">
      <alignment vertical="top" wrapText="1"/>
    </xf>
    <xf numFmtId="0" fontId="5" fillId="26" borderId="22" xfId="0" applyFont="1" applyFill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0" fillId="0" borderId="10" xfId="56" applyFont="1" applyFill="1" applyBorder="1" applyProtection="1">
      <alignment/>
      <protection hidden="1"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top" wrapText="1"/>
    </xf>
    <xf numFmtId="0" fontId="5" fillId="26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3" fillId="0" borderId="0" xfId="43" applyAlignment="1" applyProtection="1">
      <alignment/>
      <protection/>
    </xf>
    <xf numFmtId="0" fontId="13" fillId="0" borderId="0" xfId="43" applyFont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>
      <alignment wrapText="1"/>
    </xf>
    <xf numFmtId="0" fontId="0" fillId="8" borderId="10" xfId="0" applyFill="1" applyBorder="1" applyAlignment="1">
      <alignment/>
    </xf>
    <xf numFmtId="9" fontId="0" fillId="0" borderId="0" xfId="64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KESCS01_FR_0405" xfId="56"/>
    <cellStyle name="Normál_Seged_adat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5">
    <dxf>
      <font>
        <strike val="0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strike val="0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375"/>
          <c:w val="0.9052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STATISZTIKÁK!$B$3</c:f>
              <c:strCache>
                <c:ptCount val="1"/>
                <c:pt idx="0">
                  <c:v>Bsc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STATISZTIKÁK!$A$4:$A$6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STATISZTIKÁK!$B$4:$B$6</c:f>
              <c:numCache>
                <c:ptCount val="3"/>
                <c:pt idx="0">
                  <c:v>3</c:v>
                </c:pt>
                <c:pt idx="1">
                  <c:v>12</c:v>
                </c:pt>
                <c:pt idx="2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STATISZTIKÁK!$C$3</c:f>
              <c:strCache>
                <c:ptCount val="1"/>
                <c:pt idx="0">
                  <c:v>Msc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STATISZTIKÁK!$A$4:$A$6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STATISZTIKÁK!$C$4:$C$6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STATISZTIKÁK!$D$3</c:f>
              <c:strCache>
                <c:ptCount val="1"/>
                <c:pt idx="0">
                  <c:v>Osztatlan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STATISZTIKÁK!$A$4:$A$6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STATISZTIKÁK!$D$4:$D$6</c:f>
              <c:numCache>
                <c:ptCount val="3"/>
                <c:pt idx="0">
                  <c:v>25</c:v>
                </c:pt>
                <c:pt idx="1">
                  <c:v>30</c:v>
                </c:pt>
                <c:pt idx="2">
                  <c:v>19</c:v>
                </c:pt>
              </c:numCache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49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675"/>
          <c:w val="0.9007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STATISZTIKÁK!$B$10</c:f>
              <c:strCache>
                <c:ptCount val="1"/>
                <c:pt idx="0">
                  <c:v>Földrajz; környezet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STATISZTIKÁK!$A$11:$A$15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STATISZTIKÁK!$B$11:$B$15</c:f>
              <c:numCache>
                <c:ptCount val="5"/>
                <c:pt idx="0">
                  <c:v>4</c:v>
                </c:pt>
                <c:pt idx="1">
                  <c:v>9</c:v>
                </c:pt>
                <c:pt idx="2">
                  <c:v>10</c:v>
                </c:pt>
                <c:pt idx="3">
                  <c:v>25</c:v>
                </c:pt>
                <c:pt idx="4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STATISZTIKÁK!$C$10</c:f>
              <c:strCache>
                <c:ptCount val="1"/>
                <c:pt idx="0">
                  <c:v>Matematika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STATISZTIKÁK!$A$11:$A$15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STATISZTIKÁK!$C$11:$C$15</c:f>
              <c:numCache>
                <c:ptCount val="5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STATISZTIKÁK!$D$10</c:f>
              <c:strCache>
                <c:ptCount val="1"/>
                <c:pt idx="0">
                  <c:v>Biológia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STATISZTIKÁK!$A$11:$A$15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STATISZTIKÁK!$D$11:$D$15</c:f>
              <c:numCache>
                <c:ptCount val="5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STATISZTIKÁK!$E$10</c:f>
              <c:strCache>
                <c:ptCount val="1"/>
                <c:pt idx="0">
                  <c:v>Fizika; asztró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STATISZTIKÁK!$A$11:$A$15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STATISZTIKÁK!$E$11:$E$15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STATISZTIKÁK!$F$10</c:f>
              <c:strCache>
                <c:ptCount val="1"/>
                <c:pt idx="0">
                  <c:v>Kémia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STATISZTIKÁK!$A$11:$A$15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STATISZTIKÁK!$F$11:$F$15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3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6125"/>
          <c:w val="0.919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STATISZTIKÁK!$A$21</c:f>
              <c:strCache>
                <c:ptCount val="1"/>
                <c:pt idx="0">
                  <c:v>Hónap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STATISZTIKÁK!$B$20:$F$20</c:f>
              <c:strCache>
                <c:ptCount val="5"/>
                <c:pt idx="0">
                  <c:v>Földrajz; környezet</c:v>
                </c:pt>
                <c:pt idx="1">
                  <c:v>Matematika</c:v>
                </c:pt>
                <c:pt idx="2">
                  <c:v>Biológia</c:v>
                </c:pt>
                <c:pt idx="3">
                  <c:v>Fizika; asztró</c:v>
                </c:pt>
                <c:pt idx="4">
                  <c:v>Kémia</c:v>
                </c:pt>
              </c:strCache>
            </c:strRef>
          </c:cat>
          <c:val>
            <c:numRef>
              <c:f>STATISZTIKÁK!$B$21:$F$21</c:f>
              <c:numCache>
                <c:ptCount val="5"/>
                <c:pt idx="0">
                  <c:v>326</c:v>
                </c:pt>
                <c:pt idx="1">
                  <c:v>273</c:v>
                </c:pt>
                <c:pt idx="2">
                  <c:v>206</c:v>
                </c:pt>
                <c:pt idx="3">
                  <c:v>69</c:v>
                </c:pt>
                <c:pt idx="4">
                  <c:v>138</c:v>
                </c:pt>
              </c:numCache>
            </c:numRef>
          </c:val>
        </c:ser>
        <c:ser>
          <c:idx val="1"/>
          <c:order val="1"/>
          <c:tx>
            <c:strRef>
              <c:f>STATISZTIKÁK!$A$22</c:f>
              <c:strCache>
                <c:ptCount val="1"/>
                <c:pt idx="0">
                  <c:v>Hely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STATISZTIKÁK!$B$20:$F$20</c:f>
              <c:strCache>
                <c:ptCount val="5"/>
                <c:pt idx="0">
                  <c:v>Földrajz; környezet</c:v>
                </c:pt>
                <c:pt idx="1">
                  <c:v>Matematika</c:v>
                </c:pt>
                <c:pt idx="2">
                  <c:v>Biológia</c:v>
                </c:pt>
                <c:pt idx="3">
                  <c:v>Fizika; asztró</c:v>
                </c:pt>
                <c:pt idx="4">
                  <c:v>Kémia</c:v>
                </c:pt>
              </c:strCache>
            </c:strRef>
          </c:cat>
          <c:val>
            <c:numRef>
              <c:f>STATISZTIKÁK!$B$22:$F$22</c:f>
              <c:numCache>
                <c:ptCount val="5"/>
                <c:pt idx="0">
                  <c:v>60</c:v>
                </c:pt>
                <c:pt idx="1">
                  <c:v>45</c:v>
                </c:pt>
                <c:pt idx="2">
                  <c:v>34</c:v>
                </c:pt>
                <c:pt idx="3">
                  <c:v>12</c:v>
                </c:pt>
                <c:pt idx="4">
                  <c:v>25</c:v>
                </c:pt>
              </c:numCache>
            </c:numRef>
          </c:val>
        </c:ser>
        <c:axId val="46381079"/>
        <c:axId val="14776528"/>
      </c:barChart>
      <c:catAx>
        <c:axId val="46381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0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705"/>
          <c:w val="0.9045"/>
          <c:h val="0.8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STATISZTIKÁK!$A$27</c:f>
              <c:strCache>
                <c:ptCount val="1"/>
                <c:pt idx="0">
                  <c:v>Hónap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STATISZTIKÁK!$B$26:$F$26</c:f>
              <c:strCache>
                <c:ptCount val="5"/>
                <c:pt idx="0">
                  <c:v>Földrajz; környezet</c:v>
                </c:pt>
                <c:pt idx="1">
                  <c:v>Matematika</c:v>
                </c:pt>
                <c:pt idx="2">
                  <c:v>Biológia</c:v>
                </c:pt>
                <c:pt idx="3">
                  <c:v>Fizika; asztró</c:v>
                </c:pt>
                <c:pt idx="4">
                  <c:v>Kémia</c:v>
                </c:pt>
              </c:strCache>
            </c:strRef>
          </c:cat>
          <c:val>
            <c:numRef>
              <c:f>STATISZTIKÁK!$B$27:$F$27</c:f>
              <c:numCache>
                <c:ptCount val="5"/>
                <c:pt idx="0">
                  <c:v>0.44171779141104295</c:v>
                </c:pt>
                <c:pt idx="1">
                  <c:v>0.10256410256410256</c:v>
                </c:pt>
                <c:pt idx="2">
                  <c:v>0.23300970873786409</c:v>
                </c:pt>
                <c:pt idx="3">
                  <c:v>0.13043478260869565</c:v>
                </c:pt>
                <c:pt idx="4">
                  <c:v>0.10869565217391304</c:v>
                </c:pt>
              </c:numCache>
            </c:numRef>
          </c:val>
        </c:ser>
        <c:ser>
          <c:idx val="1"/>
          <c:order val="1"/>
          <c:tx>
            <c:strRef>
              <c:f>STATISZTIKÁK!$A$28</c:f>
              <c:strCache>
                <c:ptCount val="1"/>
                <c:pt idx="0">
                  <c:v>Hely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STATISZTIKÁK!$B$26:$F$26</c:f>
              <c:strCache>
                <c:ptCount val="5"/>
                <c:pt idx="0">
                  <c:v>Földrajz; környezet</c:v>
                </c:pt>
                <c:pt idx="1">
                  <c:v>Matematika</c:v>
                </c:pt>
                <c:pt idx="2">
                  <c:v>Biológia</c:v>
                </c:pt>
                <c:pt idx="3">
                  <c:v>Fizika; asztró</c:v>
                </c:pt>
                <c:pt idx="4">
                  <c:v>Kémia</c:v>
                </c:pt>
              </c:strCache>
            </c:strRef>
          </c:cat>
          <c:val>
            <c:numRef>
              <c:f>STATISZTIKÁK!$B$28:$F$28</c:f>
              <c:numCache>
                <c:ptCount val="5"/>
                <c:pt idx="0">
                  <c:v>0.48333333333333334</c:v>
                </c:pt>
                <c:pt idx="1">
                  <c:v>0.13333333333333333</c:v>
                </c:pt>
                <c:pt idx="2">
                  <c:v>0.3235294117647059</c:v>
                </c:pt>
                <c:pt idx="3">
                  <c:v>0.16666666666666666</c:v>
                </c:pt>
                <c:pt idx="4">
                  <c:v>0.12</c:v>
                </c:pt>
              </c:numCache>
            </c:numRef>
          </c:val>
        </c:ser>
        <c:axId val="65879889"/>
        <c:axId val="56048090"/>
      </c:barChart>
      <c:catAx>
        <c:axId val="6587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48090"/>
        <c:crosses val="autoZero"/>
        <c:auto val="1"/>
        <c:lblOffset val="100"/>
        <c:tickLblSkip val="2"/>
        <c:noMultiLvlLbl val="0"/>
      </c:catAx>
      <c:valAx>
        <c:axId val="560480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8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12</xdr:col>
      <xdr:colOff>523875</xdr:colOff>
      <xdr:row>10</xdr:row>
      <xdr:rowOff>133350</xdr:rowOff>
    </xdr:to>
    <xdr:graphicFrame>
      <xdr:nvGraphicFramePr>
        <xdr:cNvPr id="1" name="Chart 1"/>
        <xdr:cNvGraphicFramePr/>
      </xdr:nvGraphicFramePr>
      <xdr:xfrm>
        <a:off x="7058025" y="0"/>
        <a:ext cx="40957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11</xdr:row>
      <xdr:rowOff>104775</xdr:rowOff>
    </xdr:from>
    <xdr:to>
      <xdr:col>12</xdr:col>
      <xdr:colOff>419100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7172325" y="1924050"/>
        <a:ext cx="38766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28</xdr:row>
      <xdr:rowOff>47625</xdr:rowOff>
    </xdr:from>
    <xdr:to>
      <xdr:col>4</xdr:col>
      <xdr:colOff>504825</xdr:colOff>
      <xdr:row>38</xdr:row>
      <xdr:rowOff>19050</xdr:rowOff>
    </xdr:to>
    <xdr:graphicFrame>
      <xdr:nvGraphicFramePr>
        <xdr:cNvPr id="3" name="Chart 3"/>
        <xdr:cNvGraphicFramePr/>
      </xdr:nvGraphicFramePr>
      <xdr:xfrm>
        <a:off x="3838575" y="4657725"/>
        <a:ext cx="2419350" cy="159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152400</xdr:colOff>
      <xdr:row>28</xdr:row>
      <xdr:rowOff>66675</xdr:rowOff>
    </xdr:from>
    <xdr:to>
      <xdr:col>8</xdr:col>
      <xdr:colOff>381000</xdr:colOff>
      <xdr:row>36</xdr:row>
      <xdr:rowOff>142875</xdr:rowOff>
    </xdr:to>
    <xdr:graphicFrame>
      <xdr:nvGraphicFramePr>
        <xdr:cNvPr id="4" name="Chart 4"/>
        <xdr:cNvGraphicFramePr/>
      </xdr:nvGraphicFramePr>
      <xdr:xfrm>
        <a:off x="6515100" y="4676775"/>
        <a:ext cx="205740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RODAV~1\LOCALS~1\Temp\E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RODAV~1\LOCALS~1\Temp\&#193;gi\ERASMUS\erasmus\oktat&#243;i\2005-2006\kieg&#233;sz&#237;t&#337;%20p&#225;ly&#225;zat\Kiegeszito_oktatoi_palyazat_EL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RODAV~1\LOCALS~1\Temp\&#193;gi\ERASMUS\erasmus\2006_2007%20&#233;vi%20f&#337;p&#225;ly&#225;zat\p&#225;ly&#225;zat\HU%20BUDAPE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RODAV~1\LOCALS~1\Temp\Hallg_tablazat_szamolos_2007-06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ri hallgatói lista"/>
      <sheetName val="segédtáblázat"/>
    </sheetNames>
    <sheetDataSet>
      <sheetData sheetId="1">
        <row r="2">
          <cell r="B2" t="str">
            <v>Ausztria</v>
          </cell>
          <cell r="C2">
            <v>2</v>
          </cell>
          <cell r="E2" t="str">
            <v>A  INNSBRU01</v>
          </cell>
          <cell r="F2" t="str">
            <v>Leopold-Franzens-Universität Innsbruck</v>
          </cell>
        </row>
        <row r="3">
          <cell r="B3" t="str">
            <v>Belgium</v>
          </cell>
          <cell r="C3">
            <v>2</v>
          </cell>
          <cell r="E3" t="str">
            <v>A  KLAGENF01</v>
          </cell>
          <cell r="F3" t="str">
            <v>University of Klagenfurt</v>
          </cell>
        </row>
        <row r="4">
          <cell r="B4" t="str">
            <v>Bulgária</v>
          </cell>
          <cell r="C4">
            <v>3</v>
          </cell>
          <cell r="E4" t="str">
            <v>A  LINZ01</v>
          </cell>
          <cell r="F4" t="str">
            <v>Johannes Kepler Universitaet Linz</v>
          </cell>
        </row>
        <row r="5">
          <cell r="B5" t="str">
            <v>Ciprus</v>
          </cell>
          <cell r="C5">
            <v>2</v>
          </cell>
          <cell r="E5" t="str">
            <v>A  SALZBUR01</v>
          </cell>
          <cell r="F5" t="str">
            <v>University of Salzburg</v>
          </cell>
        </row>
        <row r="6">
          <cell r="B6" t="str">
            <v>Csehország</v>
          </cell>
          <cell r="C6">
            <v>3</v>
          </cell>
          <cell r="E6" t="str">
            <v>A  WIEN01</v>
          </cell>
          <cell r="F6" t="str">
            <v>Universität Wien </v>
          </cell>
        </row>
        <row r="7">
          <cell r="B7" t="str">
            <v>Dánia</v>
          </cell>
          <cell r="C7">
            <v>1</v>
          </cell>
          <cell r="E7" t="str">
            <v>A  WIEN63</v>
          </cell>
          <cell r="F7" t="str">
            <v>FH-Campus Wien</v>
          </cell>
        </row>
        <row r="8">
          <cell r="B8" t="str">
            <v>Egyéb</v>
          </cell>
          <cell r="C8">
            <v>3</v>
          </cell>
          <cell r="E8" t="str">
            <v>B  ANTWERP60</v>
          </cell>
          <cell r="F8" t="str">
            <v>Lessius Hogeschool Antwerpen</v>
          </cell>
        </row>
        <row r="9">
          <cell r="B9" t="str">
            <v>Egyesült Királyság</v>
          </cell>
          <cell r="C9">
            <v>1</v>
          </cell>
          <cell r="E9" t="str">
            <v>B  BRUSSEL01</v>
          </cell>
          <cell r="F9" t="str">
            <v>Vrije Universitet Brussel</v>
          </cell>
        </row>
        <row r="10">
          <cell r="B10" t="str">
            <v>Észtország</v>
          </cell>
          <cell r="C10">
            <v>3</v>
          </cell>
          <cell r="E10" t="str">
            <v>B  BRUXEL02</v>
          </cell>
          <cell r="F10" t="str">
            <v>Facultes Universitares Saint-Louis</v>
          </cell>
        </row>
        <row r="11">
          <cell r="B11" t="str">
            <v>Finnország</v>
          </cell>
          <cell r="C11">
            <v>1</v>
          </cell>
          <cell r="E11" t="str">
            <v>B  BRUSSEL02</v>
          </cell>
          <cell r="F11" t="str">
            <v>Katholieke Univ. Brussel</v>
          </cell>
        </row>
        <row r="12">
          <cell r="B12" t="str">
            <v>Franciaország</v>
          </cell>
          <cell r="C12">
            <v>2</v>
          </cell>
          <cell r="E12" t="str">
            <v>B  BRUSSEL46</v>
          </cell>
          <cell r="F12" t="str">
            <v>Erasmus Hogeschool Brussel</v>
          </cell>
        </row>
        <row r="13">
          <cell r="B13" t="str">
            <v>Franciaország - Párizs</v>
          </cell>
          <cell r="C13">
            <v>1</v>
          </cell>
          <cell r="E13" t="str">
            <v>B  GENT01</v>
          </cell>
          <cell r="F13" t="str">
            <v>Universiteit Gent</v>
          </cell>
        </row>
        <row r="14">
          <cell r="B14" t="str">
            <v>Görögország</v>
          </cell>
          <cell r="C14">
            <v>2</v>
          </cell>
          <cell r="E14" t="str">
            <v>B  HASSELT20</v>
          </cell>
          <cell r="F14" t="str">
            <v>Katholieke Hogeschool Limburg</v>
          </cell>
        </row>
        <row r="15">
          <cell r="B15" t="str">
            <v>Hollandia</v>
          </cell>
          <cell r="C15">
            <v>1</v>
          </cell>
          <cell r="E15" t="str">
            <v>B  LEUVEN01</v>
          </cell>
          <cell r="F15" t="str">
            <v>Katholieke Universitet Leuven</v>
          </cell>
        </row>
        <row r="16">
          <cell r="B16" t="str">
            <v>Irország</v>
          </cell>
          <cell r="C16">
            <v>1</v>
          </cell>
          <cell r="E16" t="str">
            <v>B  LIEGE01</v>
          </cell>
          <cell r="F16" t="str">
            <v>Université de Liege</v>
          </cell>
        </row>
        <row r="17">
          <cell r="B17" t="str">
            <v>Izland</v>
          </cell>
          <cell r="C17">
            <v>2</v>
          </cell>
          <cell r="E17" t="str">
            <v>B  MONS03</v>
          </cell>
          <cell r="F17" t="str">
            <v>Université de Mons-Hainaut</v>
          </cell>
        </row>
        <row r="18">
          <cell r="B18" t="str">
            <v>Lengyelország</v>
          </cell>
          <cell r="C18">
            <v>3</v>
          </cell>
          <cell r="E18" t="str">
            <v>BE GEEL07</v>
          </cell>
          <cell r="F18" t="str">
            <v>Katholicke Hogeschool Kempen</v>
          </cell>
        </row>
        <row r="19">
          <cell r="B19" t="str">
            <v>Lettország</v>
          </cell>
          <cell r="C19">
            <v>2</v>
          </cell>
          <cell r="E19" t="str">
            <v>BG SOFIA04</v>
          </cell>
          <cell r="F19" t="str">
            <v>University of Architecture Civil Engineering and Geodesy</v>
          </cell>
        </row>
        <row r="20">
          <cell r="B20" t="str">
            <v>Liechtenstein</v>
          </cell>
          <cell r="C20">
            <v>1</v>
          </cell>
          <cell r="E20" t="str">
            <v>BG SOFIA06</v>
          </cell>
          <cell r="F20" t="str">
            <v>University of Sofia</v>
          </cell>
        </row>
        <row r="21">
          <cell r="B21" t="str">
            <v>Litvánia</v>
          </cell>
          <cell r="C21">
            <v>3</v>
          </cell>
          <cell r="E21" t="str">
            <v>BG VELIKO01</v>
          </cell>
          <cell r="F21" t="str">
            <v>St. Cyril and St. Methodius University of Veliko Turnovo</v>
          </cell>
        </row>
        <row r="22">
          <cell r="B22" t="str">
            <v>Luxemburg</v>
          </cell>
          <cell r="C22">
            <v>1</v>
          </cell>
          <cell r="E22" t="str">
            <v>CH BERN01</v>
          </cell>
          <cell r="F22" t="str">
            <v>Universitat Bern</v>
          </cell>
        </row>
        <row r="23">
          <cell r="B23" t="str">
            <v>Magyarország</v>
          </cell>
          <cell r="E23" t="str">
            <v>CH FRIBOUR01</v>
          </cell>
          <cell r="F23" t="str">
            <v>Université de Fribourg</v>
          </cell>
        </row>
        <row r="24">
          <cell r="B24" t="str">
            <v>Mátla</v>
          </cell>
          <cell r="C24">
            <v>2</v>
          </cell>
          <cell r="E24" t="str">
            <v>CH GENEVE01</v>
          </cell>
          <cell r="F24" t="str">
            <v>Université de Genéve</v>
          </cell>
        </row>
        <row r="25">
          <cell r="B25" t="str">
            <v>Németország</v>
          </cell>
          <cell r="C25">
            <v>1</v>
          </cell>
          <cell r="E25" t="str">
            <v>CH ZURICH01</v>
          </cell>
          <cell r="F25" t="str">
            <v>University of Zurich</v>
          </cell>
        </row>
        <row r="26">
          <cell r="B26" t="str">
            <v>Norvégia</v>
          </cell>
          <cell r="C26">
            <v>1</v>
          </cell>
          <cell r="E26" t="str">
            <v>CZ PRAHA07</v>
          </cell>
          <cell r="F26" t="str">
            <v>Charles University</v>
          </cell>
        </row>
        <row r="27">
          <cell r="B27" t="str">
            <v>Olaszország</v>
          </cell>
          <cell r="C27">
            <v>2</v>
          </cell>
          <cell r="E27" t="str">
            <v>CZ BRNO05</v>
          </cell>
          <cell r="F27" t="str">
            <v>Masaryk University Brno</v>
          </cell>
        </row>
        <row r="28">
          <cell r="B28" t="str">
            <v>Portugália</v>
          </cell>
          <cell r="C28">
            <v>2</v>
          </cell>
          <cell r="E28" t="str">
            <v>D  AUGSBUR01</v>
          </cell>
          <cell r="F28" t="str">
            <v>Universitat Augsburg</v>
          </cell>
        </row>
        <row r="29">
          <cell r="B29" t="str">
            <v>Románia</v>
          </cell>
          <cell r="C29">
            <v>3</v>
          </cell>
          <cell r="E29" t="str">
            <v>D  BAMBERG01</v>
          </cell>
          <cell r="F29" t="str">
            <v>Otto-Friedrich Universität Bamberg</v>
          </cell>
        </row>
        <row r="30">
          <cell r="B30" t="str">
            <v>Spanyolország</v>
          </cell>
          <cell r="C30">
            <v>2</v>
          </cell>
          <cell r="E30" t="str">
            <v>D  BAYREUT01</v>
          </cell>
          <cell r="F30" t="str">
            <v>Universität Bayreuth</v>
          </cell>
        </row>
        <row r="31">
          <cell r="B31" t="str">
            <v>Svédország</v>
          </cell>
          <cell r="C31">
            <v>1</v>
          </cell>
          <cell r="E31" t="str">
            <v>D  BERLIN01</v>
          </cell>
          <cell r="F31" t="str">
            <v>Freie Universität Berlin</v>
          </cell>
        </row>
        <row r="32">
          <cell r="B32" t="str">
            <v>Szlovákia</v>
          </cell>
          <cell r="C32">
            <v>3</v>
          </cell>
          <cell r="E32" t="str">
            <v>D  BERLIN13</v>
          </cell>
          <cell r="F32" t="str">
            <v>Humboldt Universität zu Berlin </v>
          </cell>
        </row>
        <row r="33">
          <cell r="B33" t="str">
            <v>Szlovénia</v>
          </cell>
          <cell r="C33">
            <v>2</v>
          </cell>
          <cell r="E33" t="str">
            <v>D  BIELEFE01</v>
          </cell>
          <cell r="F33" t="str">
            <v>Bielefeld University</v>
          </cell>
        </row>
        <row r="34">
          <cell r="E34" t="str">
            <v>D  BONN01</v>
          </cell>
          <cell r="F34" t="str">
            <v>Rheinische Friedrich-Wilhelms Universität Bonn</v>
          </cell>
        </row>
        <row r="35">
          <cell r="E35" t="str">
            <v>D  DARMSTA03</v>
          </cell>
          <cell r="F35" t="str">
            <v>Evangelische Fachhochschule Darmstadt</v>
          </cell>
        </row>
        <row r="36">
          <cell r="E36" t="str">
            <v>D  DORTMUND01</v>
          </cell>
          <cell r="F36" t="str">
            <v>Universität Dortmund</v>
          </cell>
        </row>
        <row r="37">
          <cell r="E37" t="str">
            <v>D  DRESDEN02</v>
          </cell>
          <cell r="F37" t="str">
            <v>Technische Universitat Dresden</v>
          </cell>
        </row>
        <row r="38">
          <cell r="E38" t="str">
            <v>D  EICHSTA01</v>
          </cell>
          <cell r="F38" t="str">
            <v>Katolische Universitat Eichstat - Ingolstadt</v>
          </cell>
        </row>
        <row r="39">
          <cell r="E39" t="str">
            <v>D  ERLANGE01</v>
          </cell>
          <cell r="F39" t="str">
            <v>Universität Erlangen Nürnberg</v>
          </cell>
        </row>
        <row r="40">
          <cell r="E40" t="str">
            <v>D  FRANKFU01</v>
          </cell>
          <cell r="F40" t="str">
            <v>Johann Wolfgang Goethe - Universitat Frankfurt am Main</v>
          </cell>
        </row>
        <row r="41">
          <cell r="E41" t="str">
            <v>D  FRANKFU08</v>
          </cell>
          <cell r="F41" t="str">
            <v>Europa-Universität Viadrina</v>
          </cell>
        </row>
        <row r="42">
          <cell r="E42" t="str">
            <v>D  FREIBUR01</v>
          </cell>
          <cell r="F42" t="str">
            <v>Albert Ludwigs-Universität Freiburg</v>
          </cell>
        </row>
        <row r="43">
          <cell r="E43" t="str">
            <v>D  GOTTING01</v>
          </cell>
          <cell r="F43" t="str">
            <v>Georg-August Universität Göttingen</v>
          </cell>
        </row>
        <row r="44">
          <cell r="E44" t="str">
            <v>D  HALLE01</v>
          </cell>
          <cell r="F44" t="str">
            <v>Martin-Luther-Universitat Halle - Wittenberg</v>
          </cell>
        </row>
        <row r="45">
          <cell r="E45" t="str">
            <v>D  HANNOVE01</v>
          </cell>
          <cell r="F45" t="str">
            <v>Universitat Hannover</v>
          </cell>
        </row>
        <row r="46">
          <cell r="E46" t="str">
            <v>D  HAMBURG01</v>
          </cell>
          <cell r="F46" t="str">
            <v>Universitat Hamburg</v>
          </cell>
        </row>
        <row r="47">
          <cell r="E47" t="str">
            <v>D  HEIDELB01</v>
          </cell>
          <cell r="F47" t="str">
            <v>Ruprecht Karls Universität Heidelberg</v>
          </cell>
        </row>
        <row r="48">
          <cell r="E48" t="str">
            <v>D  HEIDELB02</v>
          </cell>
          <cell r="F48" t="str">
            <v>Pädagogische Hochschule Heidelberg</v>
          </cell>
        </row>
        <row r="49">
          <cell r="E49" t="str">
            <v>D  JENA01</v>
          </cell>
          <cell r="F49" t="str">
            <v>Friedrich Schiller Universitaet Jena</v>
          </cell>
        </row>
        <row r="50">
          <cell r="E50" t="str">
            <v>D  KARLSRU05</v>
          </cell>
          <cell r="F50" t="str">
            <v>Fachhochschule Karlsruhe</v>
          </cell>
        </row>
        <row r="51">
          <cell r="E51" t="str">
            <v>D  KOLN01</v>
          </cell>
          <cell r="F51" t="str">
            <v>Universität zu Köln</v>
          </cell>
        </row>
        <row r="52">
          <cell r="E52" t="str">
            <v>D  KONSTAN01</v>
          </cell>
          <cell r="F52" t="str">
            <v>Universität Konstanz</v>
          </cell>
        </row>
        <row r="53">
          <cell r="E53" t="str">
            <v>D  LEIPZIG01</v>
          </cell>
          <cell r="F53" t="str">
            <v>Universität Leipzig</v>
          </cell>
        </row>
        <row r="54">
          <cell r="E54" t="str">
            <v>D  MAINZ01</v>
          </cell>
          <cell r="F54" t="str">
            <v>Universität Johannes Gutenberg</v>
          </cell>
        </row>
        <row r="55">
          <cell r="E55" t="str">
            <v>D  MÜNCHEN01</v>
          </cell>
          <cell r="F55" t="str">
            <v>Ludwig Maximilians Universitaet München</v>
          </cell>
        </row>
        <row r="56">
          <cell r="E56" t="str">
            <v>D  MUNSTER01</v>
          </cell>
          <cell r="F56" t="str">
            <v>Westfälische Wilhelms- Universität, Münster</v>
          </cell>
        </row>
        <row r="57">
          <cell r="E57" t="str">
            <v>D  PADERBO01</v>
          </cell>
          <cell r="F57" t="str">
            <v>Universität Paderborn</v>
          </cell>
        </row>
        <row r="58">
          <cell r="E58" t="str">
            <v>D  POTSDAM01</v>
          </cell>
          <cell r="F58" t="str">
            <v>University of Potsdam</v>
          </cell>
        </row>
        <row r="59">
          <cell r="E59" t="str">
            <v>D  REGENSB01</v>
          </cell>
          <cell r="F59" t="str">
            <v>Universität Regensburg</v>
          </cell>
        </row>
        <row r="60">
          <cell r="E60" t="str">
            <v>D  SAARBR01</v>
          </cell>
          <cell r="F60" t="str">
            <v>Universität des Saarlandes</v>
          </cell>
        </row>
        <row r="61">
          <cell r="E61" t="str">
            <v>D  SCHWA-G01</v>
          </cell>
          <cell r="F61" t="str">
            <v>Pädagogische Hochschule Schwäbisch Gmünd</v>
          </cell>
        </row>
        <row r="62">
          <cell r="E62" t="str">
            <v>D  TRIER01</v>
          </cell>
          <cell r="F62" t="str">
            <v>Universität Trier</v>
          </cell>
        </row>
        <row r="63">
          <cell r="E63" t="str">
            <v>D  TUBINGE01</v>
          </cell>
          <cell r="F63" t="str">
            <v>Eberhard-Karls-Universitat Tübingen</v>
          </cell>
        </row>
        <row r="64">
          <cell r="E64" t="str">
            <v>D  WUPPERT01</v>
          </cell>
          <cell r="F64" t="str">
            <v>Bergische Universität Wuppertal</v>
          </cell>
        </row>
        <row r="65">
          <cell r="E65" t="str">
            <v>D  WURZBUR01</v>
          </cell>
          <cell r="F65" t="str">
            <v>Bayerische Julius-Maximilians-Universität Würzburg</v>
          </cell>
        </row>
        <row r="66">
          <cell r="E66" t="str">
            <v>DK KOPENHA01</v>
          </cell>
          <cell r="F66" t="str">
            <v>University of Copenhagen</v>
          </cell>
        </row>
        <row r="67">
          <cell r="E67" t="str">
            <v>DK LYNGBY01</v>
          </cell>
          <cell r="F67" t="str">
            <v>Danmarks Teknise Universitet DTU</v>
          </cell>
        </row>
        <row r="68">
          <cell r="E68" t="str">
            <v>E  BARCELO01</v>
          </cell>
          <cell r="F68" t="str">
            <v>Universidad de Barcelona</v>
          </cell>
        </row>
        <row r="69">
          <cell r="E69" t="str">
            <v>E  BARCELO16</v>
          </cell>
          <cell r="F69" t="str">
            <v>Universitat Ramon Llull</v>
          </cell>
        </row>
        <row r="70">
          <cell r="E70" t="str">
            <v>E  BILBAO01</v>
          </cell>
          <cell r="F70" t="str">
            <v>Universidad del País Vasco (UPV)</v>
          </cell>
        </row>
        <row r="71">
          <cell r="E71" t="str">
            <v>E  BILBAO02</v>
          </cell>
          <cell r="F71" t="str">
            <v>Universidad de Deusto</v>
          </cell>
        </row>
        <row r="72">
          <cell r="E72" t="str">
            <v>E  CIUDARO1</v>
          </cell>
          <cell r="F72" t="str">
            <v>Universidad de Castilla-La Mancha</v>
          </cell>
        </row>
        <row r="73">
          <cell r="E73" t="str">
            <v>E  GIRONA02</v>
          </cell>
          <cell r="F73" t="str">
            <v>Universitat De Girona</v>
          </cell>
        </row>
        <row r="74">
          <cell r="E74" t="str">
            <v>E  GRANADA01</v>
          </cell>
          <cell r="F74" t="str">
            <v>Universidad de Granada</v>
          </cell>
        </row>
        <row r="75">
          <cell r="E75" t="str">
            <v>E  MADRID03</v>
          </cell>
          <cell r="F75" t="str">
            <v>Universidad Complutense de Madrid</v>
          </cell>
        </row>
        <row r="76">
          <cell r="E76" t="str">
            <v>E  MADRID04</v>
          </cell>
          <cell r="F76" t="str">
            <v>Universidad Autonoma de Madrid</v>
          </cell>
        </row>
        <row r="77">
          <cell r="E77" t="str">
            <v>E  MALAGA01</v>
          </cell>
          <cell r="F77" t="str">
            <v>Universidad de Malaga</v>
          </cell>
        </row>
        <row r="78">
          <cell r="E78" t="str">
            <v>E  MURCIA01</v>
          </cell>
          <cell r="F78" t="str">
            <v>Universidad de Murcia</v>
          </cell>
        </row>
        <row r="79">
          <cell r="E79" t="str">
            <v>E  PAMPLON02</v>
          </cell>
          <cell r="F79" t="str">
            <v>Universidad Publica de Navarra</v>
          </cell>
        </row>
        <row r="80">
          <cell r="E80" t="str">
            <v>E  SALAMAN02</v>
          </cell>
          <cell r="F80" t="str">
            <v>Universidad de Salamanca</v>
          </cell>
        </row>
        <row r="81">
          <cell r="E81" t="str">
            <v>E  SEVILLA01</v>
          </cell>
          <cell r="F81" t="str">
            <v>Universidad de Sevilla</v>
          </cell>
        </row>
        <row r="82">
          <cell r="E82" t="str">
            <v>E  VALENCI01</v>
          </cell>
          <cell r="F82" t="str">
            <v>Universitat de Valencia - Estudi General</v>
          </cell>
        </row>
        <row r="83">
          <cell r="E83" t="str">
            <v>E  ZARAGOZ01</v>
          </cell>
          <cell r="F83" t="str">
            <v>Universidad de Zaragoza</v>
          </cell>
        </row>
        <row r="84">
          <cell r="E84" t="str">
            <v>EE TARTU02</v>
          </cell>
          <cell r="F84" t="str">
            <v>University of Tartu</v>
          </cell>
        </row>
        <row r="85">
          <cell r="E85" t="str">
            <v>F  ANGERS01</v>
          </cell>
          <cell r="F85" t="str">
            <v>Université d'Angers</v>
          </cell>
        </row>
        <row r="86">
          <cell r="E86" t="str">
            <v>F  BESANC001</v>
          </cell>
          <cell r="F86" t="str">
            <v>Universite de Franche-Comte</v>
          </cell>
        </row>
        <row r="87">
          <cell r="E87" t="str">
            <v>F  BORDEAU03</v>
          </cell>
          <cell r="F87" t="str">
            <v>Université Michel de Montaigne Bordeaux III.</v>
          </cell>
        </row>
        <row r="88">
          <cell r="E88" t="str">
            <v>F  DIJON01</v>
          </cell>
          <cell r="F88" t="str">
            <v>Université de Burgundy (Bourgogne)</v>
          </cell>
        </row>
        <row r="89">
          <cell r="E89" t="str">
            <v>F  DUNKERQ09</v>
          </cell>
          <cell r="F89" t="str">
            <v>Univ. du Littoral Cote d'Opale</v>
          </cell>
        </row>
        <row r="90">
          <cell r="E90" t="str">
            <v>F  LILLE01</v>
          </cell>
          <cell r="F90" t="str">
            <v>Université des Sciences et Technologies de Lille</v>
          </cell>
        </row>
        <row r="91">
          <cell r="E91" t="str">
            <v>F  LILLE02</v>
          </cell>
          <cell r="F91" t="str">
            <v>Université du Droit et de la Santé de Lille</v>
          </cell>
        </row>
        <row r="92">
          <cell r="E92" t="str">
            <v>F  LILLE03</v>
          </cell>
          <cell r="F92" t="str">
            <v>Universite Charles De Gaulle - Lille 3</v>
          </cell>
        </row>
        <row r="93">
          <cell r="E93" t="str">
            <v>F  LYON03</v>
          </cell>
          <cell r="F93" t="str">
            <v>Université Jean Moulin Lyon 3</v>
          </cell>
        </row>
        <row r="94">
          <cell r="E94" t="str">
            <v>F  MARSEIL03</v>
          </cell>
          <cell r="F94" t="str">
            <v>Université Paul Cézanne Aix-Marseille III.</v>
          </cell>
        </row>
        <row r="95">
          <cell r="E95" t="str">
            <v>F  METZ01</v>
          </cell>
          <cell r="F95" t="str">
            <v>Université de Metz</v>
          </cell>
        </row>
        <row r="96">
          <cell r="E96" t="str">
            <v>F  MONTPEL03</v>
          </cell>
          <cell r="F96" t="str">
            <v>Université Paul Valéry - Montpellier III.</v>
          </cell>
        </row>
        <row r="97">
          <cell r="E97" t="str">
            <v>F  NANTES01</v>
          </cell>
          <cell r="F97" t="str">
            <v>Université de Nantes</v>
          </cell>
        </row>
        <row r="98">
          <cell r="E98" t="str">
            <v>F  NICE01</v>
          </cell>
          <cell r="F98" t="str">
            <v>Universite de Nice-Sophia Antipolis</v>
          </cell>
        </row>
        <row r="99">
          <cell r="E99" t="str">
            <v>F  ORLEANS01</v>
          </cell>
          <cell r="F99" t="str">
            <v>Univ. D'Orleans</v>
          </cell>
        </row>
        <row r="100">
          <cell r="E100" t="str">
            <v>F  PARIS001</v>
          </cell>
          <cell r="F100" t="str">
            <v>Université Panthéon Sorbonne Paris I.</v>
          </cell>
        </row>
        <row r="101">
          <cell r="E101" t="str">
            <v>F  PARIS002</v>
          </cell>
          <cell r="F101" t="str">
            <v>Universite Pantheon- Assas Paris II</v>
          </cell>
        </row>
        <row r="102">
          <cell r="E102" t="str">
            <v>F  PARIS003</v>
          </cell>
          <cell r="F102" t="str">
            <v>Université Sorbonne Nouvelle Paris III.</v>
          </cell>
        </row>
        <row r="103">
          <cell r="E103" t="str">
            <v>F  PARIS004</v>
          </cell>
          <cell r="F103" t="str">
            <v>Université Paris Sorbonne - Paris IV.</v>
          </cell>
        </row>
        <row r="104">
          <cell r="E104" t="str">
            <v>F  PARIS005</v>
          </cell>
          <cell r="F104" t="str">
            <v>Université René Descartes - Paris 5</v>
          </cell>
        </row>
        <row r="105">
          <cell r="E105" t="str">
            <v>F  PARIS007</v>
          </cell>
          <cell r="F105" t="str">
            <v>Université Paris 7 - Denis Diderot</v>
          </cell>
        </row>
        <row r="106">
          <cell r="E106" t="str">
            <v>F  PARIS008</v>
          </cell>
          <cell r="F106" t="str">
            <v>Université Paris VIII. St-Denis</v>
          </cell>
        </row>
        <row r="107">
          <cell r="E107" t="str">
            <v>F  PARIS010</v>
          </cell>
          <cell r="F107" t="str">
            <v>Université Paris X - Nanterre</v>
          </cell>
        </row>
        <row r="108">
          <cell r="E108" t="str">
            <v>F  PARIS012</v>
          </cell>
          <cell r="F108" t="str">
            <v>Université Paris 12 - Val de Marne</v>
          </cell>
        </row>
        <row r="109">
          <cell r="E109" t="str">
            <v>F  PARIS014</v>
          </cell>
          <cell r="F109" t="str">
            <v>Institut d'Etudes Politiques de Paris</v>
          </cell>
        </row>
        <row r="110">
          <cell r="E110" t="str">
            <v>F  PARIS057</v>
          </cell>
          <cell r="F110" t="str">
            <v>Ecole des Hautes Etudes en Sciences Sociales</v>
          </cell>
        </row>
        <row r="111">
          <cell r="E111" t="str">
            <v>F  POITIER01</v>
          </cell>
          <cell r="F111" t="str">
            <v>Universite de Poitiers</v>
          </cell>
        </row>
        <row r="112">
          <cell r="E112" t="str">
            <v>F  PERPIGN01</v>
          </cell>
          <cell r="F112" t="str">
            <v>Université de Perpignan</v>
          </cell>
        </row>
        <row r="113">
          <cell r="E113" t="str">
            <v>F  ROUNEN01</v>
          </cell>
          <cell r="F113" t="str">
            <v>Université de Rouen</v>
          </cell>
        </row>
        <row r="114">
          <cell r="E114" t="str">
            <v>F  STETIE01</v>
          </cell>
          <cell r="F114" t="str">
            <v>Universite Jean Monnet</v>
          </cell>
        </row>
        <row r="115">
          <cell r="E115" t="str">
            <v>F  STRASBO01</v>
          </cell>
          <cell r="F115" t="str">
            <v>Université Louis Pasteur Strasbourg 1.</v>
          </cell>
        </row>
        <row r="116">
          <cell r="E116" t="str">
            <v>F  STRASBO30</v>
          </cell>
          <cell r="F116" t="str">
            <v>Ecole Supérieure en Travail Educatif et Social ESTES</v>
          </cell>
        </row>
        <row r="117">
          <cell r="E117" t="str">
            <v>F  TOULON01</v>
          </cell>
          <cell r="F117" t="str">
            <v>Université de Toulon</v>
          </cell>
        </row>
        <row r="118">
          <cell r="E118" t="str">
            <v>F  TOULOUS02</v>
          </cell>
          <cell r="F118" t="str">
            <v>Universite de Toulouse-II-Le Mirail</v>
          </cell>
        </row>
        <row r="119">
          <cell r="E119" t="str">
            <v>F  TOULOUS03</v>
          </cell>
          <cell r="F119" t="str">
            <v>Université Paul Sabatier</v>
          </cell>
        </row>
        <row r="120">
          <cell r="E120" t="str">
            <v>FI TURKU02</v>
          </cell>
          <cell r="F120" t="str">
            <v>ABO Akademi University (AA)</v>
          </cell>
        </row>
        <row r="121">
          <cell r="E121" t="str">
            <v>G  ATHINE01</v>
          </cell>
          <cell r="F121" t="str">
            <v>University of Athens</v>
          </cell>
        </row>
        <row r="122">
          <cell r="E122" t="str">
            <v>G  ATHINE02</v>
          </cell>
          <cell r="F122" t="str">
            <v>National Technical University of Athens</v>
          </cell>
        </row>
        <row r="123">
          <cell r="E123" t="str">
            <v>G  KALLITH02</v>
          </cell>
          <cell r="F123" t="str">
            <v>Pantheion University of Social and Political Sciences</v>
          </cell>
        </row>
        <row r="124">
          <cell r="E124" t="str">
            <v>G  THESSAL01</v>
          </cell>
          <cell r="F124" t="str">
            <v>Aristotle University of Thessaloniki</v>
          </cell>
        </row>
        <row r="125">
          <cell r="E125" t="str">
            <v>I  BARI01</v>
          </cell>
          <cell r="F125" t="str">
            <v>Universitá degli Studi di Bari</v>
          </cell>
        </row>
        <row r="126">
          <cell r="E126" t="str">
            <v>I  BOLOGNA01</v>
          </cell>
          <cell r="F126" t="str">
            <v>Universitá di Bologna</v>
          </cell>
        </row>
        <row r="127">
          <cell r="E127" t="str">
            <v>I  BOLZANO01</v>
          </cell>
          <cell r="F127" t="str">
            <v>Libera Universitá di Bolzano</v>
          </cell>
        </row>
        <row r="128">
          <cell r="E128" t="str">
            <v>I  CHIETI01</v>
          </cell>
          <cell r="F128" t="str">
            <v>Universitá Chieti-Pescara</v>
          </cell>
        </row>
        <row r="129">
          <cell r="E129" t="str">
            <v>I  FERRARA01</v>
          </cell>
          <cell r="F129" t="str">
            <v>Universita Degli Studi Di Ferrara</v>
          </cell>
        </row>
        <row r="130">
          <cell r="E130" t="str">
            <v>I  FIRENZE01</v>
          </cell>
          <cell r="F130" t="str">
            <v>Universita Degli Studi Di Firenze</v>
          </cell>
        </row>
        <row r="131">
          <cell r="E131" t="str">
            <v>I  GENOVA01</v>
          </cell>
          <cell r="F131" t="str">
            <v>Universitá degli Studi di Genova</v>
          </cell>
        </row>
        <row r="132">
          <cell r="E132" t="str">
            <v>I  LECCE01</v>
          </cell>
          <cell r="F132" t="str">
            <v>Universita Degli Studi di Lecce</v>
          </cell>
        </row>
        <row r="133">
          <cell r="E133" t="str">
            <v>I  MILANO01</v>
          </cell>
          <cell r="F133" t="str">
            <v>Universitá degli studi di Milano</v>
          </cell>
        </row>
        <row r="134">
          <cell r="E134" t="str">
            <v>I  MILANO03</v>
          </cell>
          <cell r="F134" t="str">
            <v>Universita Cattolica di Milano</v>
          </cell>
        </row>
        <row r="135">
          <cell r="E135" t="str">
            <v>I  MILANO16</v>
          </cell>
          <cell r="F135" t="str">
            <v>Universita degli Studi di Milano-Bicocca</v>
          </cell>
        </row>
        <row r="136">
          <cell r="E136" t="str">
            <v>I  MODENA01</v>
          </cell>
          <cell r="F136" t="str">
            <v>Universitá degli Studi di Modena e Reggio Emilia</v>
          </cell>
        </row>
        <row r="137">
          <cell r="E137" t="str">
            <v>I  NAPOLI02</v>
          </cell>
          <cell r="F137" t="str">
            <v>Universita degli Studi di Napoli</v>
          </cell>
        </row>
        <row r="138">
          <cell r="E138" t="str">
            <v>I  PADOVA01</v>
          </cell>
          <cell r="F138" t="str">
            <v>Universita degli Studi di Padova</v>
          </cell>
        </row>
        <row r="139">
          <cell r="E139" t="str">
            <v>I  PAVIA01</v>
          </cell>
          <cell r="F139" t="str">
            <v>Universita Degli Studi Pavia</v>
          </cell>
        </row>
        <row r="140">
          <cell r="E140" t="str">
            <v>I  PERUGIA01</v>
          </cell>
          <cell r="F140" t="str">
            <v>Universitá degli Studi di Perugia</v>
          </cell>
        </row>
        <row r="141">
          <cell r="E141" t="str">
            <v>I  PISA01</v>
          </cell>
          <cell r="F141" t="str">
            <v>Universitá di Pisa</v>
          </cell>
        </row>
        <row r="142">
          <cell r="E142" t="str">
            <v>I  ROMA01</v>
          </cell>
          <cell r="F142" t="str">
            <v>Universitá degli Studi di Roma - La Sapienza </v>
          </cell>
        </row>
        <row r="143">
          <cell r="E143" t="str">
            <v>I  ROMA16</v>
          </cell>
          <cell r="F143" t="str">
            <v>Universita Degli Studi Roma Tre</v>
          </cell>
        </row>
        <row r="144">
          <cell r="E144" t="str">
            <v>I  SIENA01</v>
          </cell>
          <cell r="F144" t="str">
            <v>Universitá degli Studi di Siena</v>
          </cell>
        </row>
        <row r="145">
          <cell r="E145" t="str">
            <v>I  SIENA02</v>
          </cell>
          <cell r="F145" t="str">
            <v>Universitá per Stranieri di Siena</v>
          </cell>
        </row>
        <row r="146">
          <cell r="E146" t="str">
            <v>I  TERAMO01</v>
          </cell>
          <cell r="F146" t="str">
            <v>Universitá degli studi di Teramo</v>
          </cell>
        </row>
        <row r="147">
          <cell r="E147" t="str">
            <v>I  TRENTO01</v>
          </cell>
          <cell r="F147" t="str">
            <v>Universita degli Studi di Trento</v>
          </cell>
        </row>
        <row r="148">
          <cell r="E148" t="str">
            <v>I  TRIESTE01</v>
          </cell>
          <cell r="F148" t="str">
            <v>Universitá degli Studi di Trieste</v>
          </cell>
        </row>
        <row r="149">
          <cell r="E149" t="str">
            <v>I  UDIN01</v>
          </cell>
          <cell r="F149" t="str">
            <v>Universita Degli Studi Di Udine</v>
          </cell>
        </row>
        <row r="150">
          <cell r="E150" t="str">
            <v>I  VENEZIA01</v>
          </cell>
          <cell r="F150" t="str">
            <v>Universita Ca Foscari Venezia</v>
          </cell>
        </row>
        <row r="151">
          <cell r="E151" t="str">
            <v>I  VERONA01</v>
          </cell>
          <cell r="F151" t="str">
            <v>Universitá degli Studi di Verona</v>
          </cell>
        </row>
        <row r="152">
          <cell r="E152" t="str">
            <v>I  VITERBO01</v>
          </cell>
          <cell r="F152" t="str">
            <v>Universita Degli Studi Della Tuscia</v>
          </cell>
        </row>
        <row r="153">
          <cell r="E153" t="str">
            <v>IS REYKJAV01</v>
          </cell>
          <cell r="F153" t="str">
            <v>University of Iceland</v>
          </cell>
        </row>
        <row r="154">
          <cell r="E154" t="str">
            <v>IRL DUBLIN27</v>
          </cell>
          <cell r="F154" t="str">
            <v>Dublin Institute of Technology</v>
          </cell>
        </row>
        <row r="155">
          <cell r="E155" t="str">
            <v>LT VILNIUS06</v>
          </cell>
          <cell r="F155" t="str">
            <v>Mykolo Romerio Universitas</v>
          </cell>
        </row>
        <row r="156">
          <cell r="E156" t="str">
            <v>MT MALTA01</v>
          </cell>
          <cell r="F156" t="str">
            <v>University of Malta</v>
          </cell>
        </row>
        <row r="157">
          <cell r="E157" t="str">
            <v>N  AS01</v>
          </cell>
          <cell r="F157" t="str">
            <v>Universitet for Milio-og Biovinlenskap</v>
          </cell>
        </row>
        <row r="158">
          <cell r="E158" t="str">
            <v>N  OSLO01</v>
          </cell>
          <cell r="F158" t="str">
            <v>Universitet i Oslo</v>
          </cell>
        </row>
        <row r="159">
          <cell r="E159" t="str">
            <v>N  TROMSO01</v>
          </cell>
          <cell r="F159" t="str">
            <v>Universitet i Tromso</v>
          </cell>
        </row>
        <row r="160">
          <cell r="E160" t="str">
            <v>NL AMSTERD01</v>
          </cell>
          <cell r="F160" t="str">
            <v>University of Amsterdam</v>
          </cell>
        </row>
        <row r="161">
          <cell r="E161" t="str">
            <v>NL AMSTERD02</v>
          </cell>
          <cell r="F161" t="str">
            <v>Vrije Universitet Amsterdam</v>
          </cell>
        </row>
        <row r="162">
          <cell r="E162" t="str">
            <v>NL EINDHOV17</v>
          </cell>
          <cell r="F162" t="str">
            <v>Technische Universiteit Eindhoven</v>
          </cell>
        </row>
        <row r="163">
          <cell r="E163" t="str">
            <v>NL ENSCHED01</v>
          </cell>
          <cell r="F163" t="str">
            <v>University of Twente</v>
          </cell>
        </row>
        <row r="164">
          <cell r="E164" t="str">
            <v>NL GRONING01</v>
          </cell>
          <cell r="F164" t="str">
            <v>University of Groningen</v>
          </cell>
        </row>
        <row r="165">
          <cell r="E165" t="str">
            <v>NL GRONING03</v>
          </cell>
          <cell r="F165" t="str">
            <v>Hanzehoge-school Groningen</v>
          </cell>
        </row>
        <row r="166">
          <cell r="E166" t="str">
            <v>NL LEIDEN01</v>
          </cell>
          <cell r="F166" t="str">
            <v>University of Leiden</v>
          </cell>
        </row>
        <row r="167">
          <cell r="E167" t="str">
            <v>NL NIJMEGE01</v>
          </cell>
          <cell r="F167" t="str">
            <v>Katholike Universiteit Nijmegen</v>
          </cell>
        </row>
        <row r="168">
          <cell r="E168" t="str">
            <v>NL ROTTERD01</v>
          </cell>
          <cell r="F168" t="str">
            <v>Erasmus University of Rotterdam</v>
          </cell>
        </row>
        <row r="169">
          <cell r="E169" t="str">
            <v>NL TILBURG01</v>
          </cell>
          <cell r="F169" t="str">
            <v>Tilburg University</v>
          </cell>
        </row>
        <row r="170">
          <cell r="E170" t="str">
            <v>NL UTRECHT01</v>
          </cell>
          <cell r="F170" t="str">
            <v>Utrecht University</v>
          </cell>
        </row>
        <row r="171">
          <cell r="E171" t="str">
            <v>P  BRAGA01</v>
          </cell>
          <cell r="F171" t="str">
            <v>Universidade de Minho</v>
          </cell>
        </row>
        <row r="172">
          <cell r="E172" t="str">
            <v>P  FARO02</v>
          </cell>
          <cell r="F172" t="str">
            <v>Univesidade do Algarve</v>
          </cell>
        </row>
        <row r="173">
          <cell r="E173" t="str">
            <v>P  LISBOA02</v>
          </cell>
          <cell r="F173" t="str">
            <v>Universidade do Lisboa</v>
          </cell>
        </row>
        <row r="174">
          <cell r="E174" t="str">
            <v>P  LISBOA03</v>
          </cell>
          <cell r="F174" t="str">
            <v>Universidade Nova De Lisboa</v>
          </cell>
        </row>
        <row r="175">
          <cell r="E175" t="str">
            <v> P  LISBOA17</v>
          </cell>
          <cell r="F175" t="str">
            <v>Instituto Superior de Psichologia Aplicada</v>
          </cell>
        </row>
        <row r="176">
          <cell r="E176" t="str">
            <v>P  PORTO02</v>
          </cell>
          <cell r="F176" t="str">
            <v>Universidade do Porto</v>
          </cell>
        </row>
        <row r="177">
          <cell r="E177" t="str">
            <v>PL LUBLIN02</v>
          </cell>
          <cell r="F177" t="str">
            <v>Katolicki Universitet Lubelski</v>
          </cell>
        </row>
        <row r="178">
          <cell r="E178" t="str">
            <v>PL POZNAN01</v>
          </cell>
          <cell r="F178" t="str">
            <v>Adam Mickiewicz University</v>
          </cell>
        </row>
        <row r="179">
          <cell r="E179" t="str">
            <v>PL WARSZAW01</v>
          </cell>
          <cell r="F179" t="str">
            <v>Uniwersytet Warszawski</v>
          </cell>
        </row>
        <row r="180">
          <cell r="E180" t="str">
            <v>PL WARSZAW07</v>
          </cell>
          <cell r="F180" t="str">
            <v>Universitet Kardynala Stefana Wyszynskiego w Warszawie</v>
          </cell>
        </row>
        <row r="181">
          <cell r="E181" t="str">
            <v>PL WARSZAW37</v>
          </cell>
          <cell r="F181" t="str">
            <v>Warsaw School od Social Psychology</v>
          </cell>
        </row>
        <row r="182">
          <cell r="E182" t="str">
            <v>PL WROCLAW01</v>
          </cell>
          <cell r="F182" t="str">
            <v>Wroclaw University</v>
          </cell>
        </row>
        <row r="183">
          <cell r="E183" t="str">
            <v>RO CLUJNAP01</v>
          </cell>
          <cell r="F183" t="str">
            <v>Babes-Bolyai University Cluj-Napoca</v>
          </cell>
        </row>
        <row r="184">
          <cell r="E184" t="str">
            <v>RO SIBIU01</v>
          </cell>
          <cell r="F184" t="str">
            <v>Lucian Blaga University of Sibiu</v>
          </cell>
        </row>
        <row r="185">
          <cell r="E185" t="str">
            <v>S  KALMAR01</v>
          </cell>
          <cell r="F185" t="str">
            <v>Högskolan I Kalmar</v>
          </cell>
        </row>
        <row r="186">
          <cell r="E186" t="str">
            <v>S  LUND01</v>
          </cell>
          <cell r="F186" t="str">
            <v>Lund University</v>
          </cell>
        </row>
        <row r="187">
          <cell r="E187" t="str">
            <v>S  STOCKHO02</v>
          </cell>
          <cell r="F187" t="str">
            <v>Stckholm Institute of Education</v>
          </cell>
        </row>
        <row r="188">
          <cell r="E188" t="str">
            <v>S  UMEA01</v>
          </cell>
          <cell r="F188" t="str">
            <v>UMEÁ University</v>
          </cell>
        </row>
        <row r="189">
          <cell r="E189" t="str">
            <v>S  UPPSALA01</v>
          </cell>
          <cell r="F189" t="str">
            <v>University of Uppsla</v>
          </cell>
        </row>
        <row r="190">
          <cell r="E190" t="str">
            <v>S  VASTERA01</v>
          </cell>
          <cell r="F190" t="str">
            <v>Malardalens Högskola</v>
          </cell>
        </row>
        <row r="191">
          <cell r="E191" t="str">
            <v>SF HELSINK01</v>
          </cell>
          <cell r="F191" t="str">
            <v>University of Helsinki</v>
          </cell>
        </row>
        <row r="192">
          <cell r="E192" t="str">
            <v>SF JOENSUU01</v>
          </cell>
          <cell r="F192" t="str">
            <v>University of Joensuu</v>
          </cell>
        </row>
        <row r="193">
          <cell r="E193" t="str">
            <v>SF JYVASKY01</v>
          </cell>
          <cell r="F193" t="str">
            <v>University of Jyväskylä</v>
          </cell>
        </row>
        <row r="194">
          <cell r="E194" t="str">
            <v>SF OULU01</v>
          </cell>
          <cell r="F194" t="str">
            <v>University of Oulu</v>
          </cell>
        </row>
        <row r="195">
          <cell r="E195" t="str">
            <v>SF TAMPERE01</v>
          </cell>
          <cell r="F195" t="str">
            <v>University of Tampere</v>
          </cell>
        </row>
        <row r="196">
          <cell r="E196" t="str">
            <v>SF TAMPERE02</v>
          </cell>
          <cell r="F196" t="str">
            <v>Tampere University of Technology</v>
          </cell>
        </row>
        <row r="197">
          <cell r="E197" t="str">
            <v>SF TAMPERE06</v>
          </cell>
          <cell r="F197" t="str">
            <v>Pirkanmaa Polytechnic</v>
          </cell>
        </row>
        <row r="198">
          <cell r="E198" t="str">
            <v>SF TURKU01</v>
          </cell>
          <cell r="F198" t="str">
            <v>University of Turku</v>
          </cell>
        </row>
        <row r="199">
          <cell r="E199" t="str">
            <v>SI KOPER03</v>
          </cell>
          <cell r="F199" t="str">
            <v>University of Primorska</v>
          </cell>
        </row>
        <row r="200">
          <cell r="E200" t="str">
            <v>SI LJUBLJA01</v>
          </cell>
          <cell r="F200" t="str">
            <v>University of Ljubljana</v>
          </cell>
        </row>
        <row r="201">
          <cell r="E201" t="str">
            <v>SK BRATISL02</v>
          </cell>
          <cell r="F201" t="str">
            <v>COMENIUS University In Bratislava</v>
          </cell>
        </row>
        <row r="202">
          <cell r="E202" t="str">
            <v>SK NITRA01</v>
          </cell>
          <cell r="F202" t="str">
            <v>Constantine the Philosopher University in Nitra</v>
          </cell>
        </row>
        <row r="203">
          <cell r="E203" t="str">
            <v>SK KOMÁRNO01</v>
          </cell>
          <cell r="F203" t="str">
            <v>Univerzita J. Selyeho</v>
          </cell>
        </row>
        <row r="204">
          <cell r="E204" t="str">
            <v>SK KOSICE02</v>
          </cell>
          <cell r="F204" t="str">
            <v>Univerzita Pavla Jozefa Safárika</v>
          </cell>
        </row>
        <row r="205">
          <cell r="E205" t="str">
            <v>SK RUZOMBE01</v>
          </cell>
          <cell r="F205" t="str">
            <v>Katolicka Universita v Ruzomberku</v>
          </cell>
        </row>
        <row r="206">
          <cell r="E206" t="str">
            <v>TR ANKARA01</v>
          </cell>
          <cell r="F206" t="str">
            <v>Ankara Üniversitesi</v>
          </cell>
        </row>
        <row r="207">
          <cell r="E207" t="str">
            <v>TR BOLU01</v>
          </cell>
          <cell r="F207" t="str">
            <v>Abant Izzet Baysal University</v>
          </cell>
        </row>
        <row r="208">
          <cell r="E208" t="str">
            <v>TR ESKISEH01</v>
          </cell>
          <cell r="F208" t="str">
            <v>Anadolu University</v>
          </cell>
        </row>
        <row r="209">
          <cell r="E209" t="str">
            <v>TR ESKISEH02</v>
          </cell>
          <cell r="F209" t="str">
            <v>Osmangazi Universitesi</v>
          </cell>
        </row>
        <row r="210">
          <cell r="E210" t="str">
            <v>UK BELFAST04</v>
          </cell>
          <cell r="F210" t="str">
            <v>Stranmillis College Belfast</v>
          </cell>
        </row>
        <row r="211">
          <cell r="E211" t="str">
            <v>UK BRIGHTO01</v>
          </cell>
          <cell r="F211" t="str">
            <v>University of Sussex</v>
          </cell>
        </row>
        <row r="212">
          <cell r="E212" t="str">
            <v>UK COVENTR01</v>
          </cell>
          <cell r="F212" t="str">
            <v>The University of Warwick</v>
          </cell>
        </row>
        <row r="213">
          <cell r="E213" t="str">
            <v>UK CANTERB01</v>
          </cell>
          <cell r="F213" t="str">
            <v>University of Kent</v>
          </cell>
        </row>
        <row r="214">
          <cell r="E214" t="str">
            <v>UK LANCAST02</v>
          </cell>
          <cell r="F214" t="str">
            <v>St Martin's College</v>
          </cell>
        </row>
        <row r="215">
          <cell r="E215" t="str">
            <v>UK LEEDS01</v>
          </cell>
          <cell r="F215" t="str">
            <v>University of Leeds</v>
          </cell>
        </row>
        <row r="216">
          <cell r="E216" t="str">
            <v>UK LIVERPO01</v>
          </cell>
          <cell r="F216" t="str">
            <v>University of Liverpool</v>
          </cell>
        </row>
        <row r="217">
          <cell r="E217" t="str">
            <v>UK LONDON010</v>
          </cell>
          <cell r="F217" t="str">
            <v>Institute of Education, University of London</v>
          </cell>
        </row>
        <row r="218">
          <cell r="E218" t="str">
            <v>UK LONDON029</v>
          </cell>
          <cell r="F218" t="str">
            <v>University College London</v>
          </cell>
        </row>
        <row r="219">
          <cell r="E219" t="str">
            <v>UK LONDON062</v>
          </cell>
          <cell r="F219" t="str">
            <v>University of Westminster</v>
          </cell>
        </row>
        <row r="220">
          <cell r="E220" t="str">
            <v>UK NORWICH01</v>
          </cell>
          <cell r="F220" t="str">
            <v>University of East Anglia</v>
          </cell>
        </row>
        <row r="221">
          <cell r="E221" t="str">
            <v>UK NORWICH03</v>
          </cell>
          <cell r="F221" t="str">
            <v>Norwich School of Art and Design</v>
          </cell>
        </row>
        <row r="222">
          <cell r="E222" t="str">
            <v>UK PORTSMO01</v>
          </cell>
          <cell r="F222" t="str">
            <v>University of Portsmouth</v>
          </cell>
        </row>
        <row r="223">
          <cell r="E223" t="str">
            <v>UK SHEFFIE01</v>
          </cell>
          <cell r="F223" t="str">
            <v>University of Sheffield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yilatkozat"/>
      <sheetName val="Adatok"/>
      <sheetName val="Seged_adatok"/>
    </sheetNames>
    <definedNames>
      <definedName name="Orszagok" refersTo="=Seged_adatok!$E$1:$E$28"/>
    </definedNames>
    <sheetDataSet>
      <sheetData sheetId="0">
        <row r="24">
          <cell r="E24" t="str">
            <v>dr. Klinghammer István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zonositas"/>
      <sheetName val="Mobilitasi_partnerek"/>
      <sheetName val="Partnerek_statisztika"/>
      <sheetName val="EUC_int"/>
      <sheetName val="2003_2004_FRadatok"/>
      <sheetName val="Segedadatok"/>
    </sheetNames>
    <sheetDataSet>
      <sheetData sheetId="3">
        <row r="2">
          <cell r="B2" t="str">
            <v>A  BADEN01</v>
          </cell>
        </row>
        <row r="3">
          <cell r="B3" t="str">
            <v>A  BADEN04</v>
          </cell>
        </row>
        <row r="4">
          <cell r="B4" t="str">
            <v>A  DORNBIR01</v>
          </cell>
        </row>
        <row r="5">
          <cell r="B5" t="str">
            <v>A  EISENST01</v>
          </cell>
        </row>
        <row r="6">
          <cell r="B6" t="str">
            <v>A  EISENST02</v>
          </cell>
        </row>
        <row r="7">
          <cell r="B7" t="str">
            <v>A  EISENST05</v>
          </cell>
        </row>
        <row r="8">
          <cell r="B8" t="str">
            <v>A  FELDKIR01</v>
          </cell>
        </row>
        <row r="9">
          <cell r="B9" t="str">
            <v>A  GRAZ01</v>
          </cell>
        </row>
        <row r="10">
          <cell r="B10" t="str">
            <v>A  GRAZ02</v>
          </cell>
        </row>
        <row r="11">
          <cell r="B11" t="str">
            <v>A  GRAZ03</v>
          </cell>
        </row>
        <row r="12">
          <cell r="B12" t="str">
            <v>A  GRAZ04</v>
          </cell>
        </row>
        <row r="13">
          <cell r="B13" t="str">
            <v>A  GRAZ05</v>
          </cell>
        </row>
        <row r="14">
          <cell r="B14" t="str">
            <v>A  GRAZ06</v>
          </cell>
        </row>
        <row r="15">
          <cell r="B15" t="str">
            <v>A  GRAZ08</v>
          </cell>
        </row>
        <row r="16">
          <cell r="B16" t="str">
            <v>A  GRAZ09</v>
          </cell>
        </row>
        <row r="17">
          <cell r="B17" t="str">
            <v>A  GRAZ10</v>
          </cell>
        </row>
        <row r="18">
          <cell r="B18" t="str">
            <v>A  GRAZ13</v>
          </cell>
        </row>
        <row r="19">
          <cell r="B19" t="str">
            <v>A  GRAZ17</v>
          </cell>
        </row>
        <row r="20">
          <cell r="B20" t="str">
            <v>A  GRAZ23</v>
          </cell>
        </row>
        <row r="21">
          <cell r="B21" t="str">
            <v>A  HORN01</v>
          </cell>
        </row>
        <row r="22">
          <cell r="B22" t="str">
            <v>A  INNSBRU01</v>
          </cell>
        </row>
        <row r="23">
          <cell r="B23" t="str">
            <v>A  INNSBRU03</v>
          </cell>
        </row>
        <row r="24">
          <cell r="B24" t="str">
            <v>A  INNSBRU04</v>
          </cell>
        </row>
        <row r="25">
          <cell r="B25" t="str">
            <v>A  INNSBRU07</v>
          </cell>
        </row>
        <row r="26">
          <cell r="B26" t="str">
            <v>A  INNSBRU08</v>
          </cell>
        </row>
        <row r="27">
          <cell r="B27" t="str">
            <v>A  INNSBRU20</v>
          </cell>
        </row>
        <row r="28">
          <cell r="B28" t="str">
            <v>A  INNSBRU21</v>
          </cell>
        </row>
        <row r="29">
          <cell r="B29" t="str">
            <v>A  KLAGENF01</v>
          </cell>
        </row>
        <row r="30">
          <cell r="B30" t="str">
            <v>A  KLAGENF02</v>
          </cell>
        </row>
        <row r="31">
          <cell r="B31" t="str">
            <v>A  KLAGENF03</v>
          </cell>
        </row>
        <row r="32">
          <cell r="B32" t="str">
            <v>A  KREMS01</v>
          </cell>
        </row>
        <row r="33">
          <cell r="B33" t="str">
            <v>A  KREMS02</v>
          </cell>
        </row>
        <row r="34">
          <cell r="B34" t="str">
            <v>A  KREMS03</v>
          </cell>
        </row>
        <row r="35">
          <cell r="B35" t="str">
            <v>A  KUFSTEI01</v>
          </cell>
        </row>
        <row r="36">
          <cell r="B36" t="str">
            <v>A  LEOBEN01</v>
          </cell>
        </row>
        <row r="37">
          <cell r="B37" t="str">
            <v>A  LINZ01</v>
          </cell>
        </row>
        <row r="38">
          <cell r="B38" t="str">
            <v>A  LINZ02</v>
          </cell>
        </row>
        <row r="39">
          <cell r="B39" t="str">
            <v>A  LINZ03</v>
          </cell>
        </row>
        <row r="40">
          <cell r="B40" t="str">
            <v>A  LINZ04</v>
          </cell>
        </row>
        <row r="41">
          <cell r="B41" t="str">
            <v>A  LINZ11</v>
          </cell>
        </row>
        <row r="42">
          <cell r="B42" t="str">
            <v>A  LINZ17</v>
          </cell>
        </row>
        <row r="43">
          <cell r="B43" t="str">
            <v>A  MISTELB01</v>
          </cell>
        </row>
        <row r="44">
          <cell r="B44" t="str">
            <v>A  SALZBUR01</v>
          </cell>
        </row>
        <row r="45">
          <cell r="B45" t="str">
            <v>A  SALZBUR02</v>
          </cell>
        </row>
        <row r="46">
          <cell r="B46" t="str">
            <v>A  SALZBUR03</v>
          </cell>
        </row>
        <row r="47">
          <cell r="B47" t="str">
            <v>A  SALZBUR05</v>
          </cell>
        </row>
        <row r="48">
          <cell r="B48" t="str">
            <v>A  SALZBUR08</v>
          </cell>
        </row>
        <row r="49">
          <cell r="B49" t="str">
            <v>A  SALZBUR09</v>
          </cell>
        </row>
        <row r="50">
          <cell r="B50" t="str">
            <v>A  SALZBUR10</v>
          </cell>
        </row>
        <row r="51">
          <cell r="B51" t="str">
            <v>A  SPITTAL01</v>
          </cell>
        </row>
        <row r="52">
          <cell r="B52" t="str">
            <v>A  STAMS01</v>
          </cell>
        </row>
        <row r="53">
          <cell r="B53" t="str">
            <v>A  ST-POLT03</v>
          </cell>
        </row>
        <row r="54">
          <cell r="B54" t="str">
            <v>A  ST-POLT07</v>
          </cell>
        </row>
        <row r="55">
          <cell r="B55" t="str">
            <v>A  WELS01</v>
          </cell>
        </row>
        <row r="56">
          <cell r="B56" t="str">
            <v>A  WIEN01</v>
          </cell>
        </row>
        <row r="57">
          <cell r="B57" t="str">
            <v>A  WIEN02</v>
          </cell>
        </row>
        <row r="58">
          <cell r="B58" t="str">
            <v>A  WIEN03</v>
          </cell>
        </row>
        <row r="59">
          <cell r="B59" t="str">
            <v>A  WIEN04</v>
          </cell>
        </row>
        <row r="60">
          <cell r="B60" t="str">
            <v>A  WIEN05</v>
          </cell>
        </row>
        <row r="61">
          <cell r="B61" t="str">
            <v>A  WIEN06</v>
          </cell>
        </row>
        <row r="62">
          <cell r="B62" t="str">
            <v>A  WIEN07</v>
          </cell>
        </row>
        <row r="63">
          <cell r="B63" t="str">
            <v>A  WIEN08</v>
          </cell>
        </row>
        <row r="64">
          <cell r="B64" t="str">
            <v>A  WIEN09</v>
          </cell>
        </row>
        <row r="65">
          <cell r="B65" t="str">
            <v>A  WIEN10</v>
          </cell>
        </row>
        <row r="66">
          <cell r="B66" t="str">
            <v>A  WIEN11</v>
          </cell>
        </row>
        <row r="67">
          <cell r="B67" t="str">
            <v>A  WIEN12</v>
          </cell>
        </row>
        <row r="68">
          <cell r="B68" t="str">
            <v>A  WIEN13</v>
          </cell>
        </row>
        <row r="69">
          <cell r="B69" t="str">
            <v>A  WIEN15</v>
          </cell>
        </row>
        <row r="70">
          <cell r="B70" t="str">
            <v>A  WIEN16</v>
          </cell>
        </row>
        <row r="71">
          <cell r="B71" t="str">
            <v>A  WIEN17</v>
          </cell>
        </row>
        <row r="72">
          <cell r="B72" t="str">
            <v>A  WIEN20</v>
          </cell>
        </row>
        <row r="73">
          <cell r="B73" t="str">
            <v>A  WIEN21</v>
          </cell>
        </row>
        <row r="74">
          <cell r="B74" t="str">
            <v>A  WIEN36</v>
          </cell>
        </row>
        <row r="75">
          <cell r="B75" t="str">
            <v>A  WIEN38</v>
          </cell>
        </row>
        <row r="76">
          <cell r="B76" t="str">
            <v>A  WIEN45</v>
          </cell>
        </row>
        <row r="77">
          <cell r="B77" t="str">
            <v>A  WIEN52</v>
          </cell>
        </row>
        <row r="78">
          <cell r="B78" t="str">
            <v>A  WIEN63</v>
          </cell>
        </row>
        <row r="79">
          <cell r="B79" t="str">
            <v>A  WIEN64</v>
          </cell>
        </row>
        <row r="80">
          <cell r="B80" t="str">
            <v>A  WIENER01</v>
          </cell>
        </row>
        <row r="81">
          <cell r="B81" t="str">
            <v>B  ANTWERP01</v>
          </cell>
        </row>
        <row r="82">
          <cell r="B82" t="str">
            <v>B  ANTWERP57</v>
          </cell>
        </row>
        <row r="83">
          <cell r="B83" t="str">
            <v>B  ANTWERP58</v>
          </cell>
        </row>
        <row r="84">
          <cell r="B84" t="str">
            <v>B  ANTWERP59</v>
          </cell>
        </row>
        <row r="85">
          <cell r="B85" t="str">
            <v>B  ANTWERP60</v>
          </cell>
        </row>
        <row r="86">
          <cell r="B86" t="str">
            <v>B  ANTWERP61</v>
          </cell>
        </row>
        <row r="87">
          <cell r="B87" t="str">
            <v>B  ARLON08</v>
          </cell>
        </row>
        <row r="88">
          <cell r="B88" t="str">
            <v>B  ARLON09</v>
          </cell>
        </row>
        <row r="89">
          <cell r="B89" t="str">
            <v>B  BRUGGE11</v>
          </cell>
        </row>
        <row r="90">
          <cell r="B90" t="str">
            <v>B  BRUSSEL01</v>
          </cell>
        </row>
        <row r="91">
          <cell r="B91" t="str">
            <v>B  BRUSSEL02</v>
          </cell>
        </row>
        <row r="92">
          <cell r="B92" t="str">
            <v>B  BRUSSEL05</v>
          </cell>
        </row>
        <row r="93">
          <cell r="B93" t="str">
            <v>B  BRUSSEL37</v>
          </cell>
        </row>
        <row r="94">
          <cell r="B94" t="str">
            <v>B  BRUSSEL43</v>
          </cell>
        </row>
        <row r="95">
          <cell r="B95" t="str">
            <v>B  BRUSSEL46</v>
          </cell>
        </row>
        <row r="96">
          <cell r="B96" t="str">
            <v>B  BRUXEL02</v>
          </cell>
        </row>
        <row r="97">
          <cell r="B97" t="str">
            <v>B  BRUXEL04</v>
          </cell>
        </row>
        <row r="98">
          <cell r="B98" t="str">
            <v>B  BRUXEL05</v>
          </cell>
        </row>
        <row r="99">
          <cell r="B99" t="str">
            <v>B  BRUXEL07</v>
          </cell>
        </row>
        <row r="100">
          <cell r="B100" t="str">
            <v>B  BRUXEL15</v>
          </cell>
        </row>
        <row r="101">
          <cell r="B101" t="str">
            <v>B  BRUXEL28</v>
          </cell>
        </row>
        <row r="102">
          <cell r="B102" t="str">
            <v>B  BRUXEL51</v>
          </cell>
        </row>
        <row r="103">
          <cell r="B103" t="str">
            <v>B  BRUXEL56</v>
          </cell>
        </row>
        <row r="104">
          <cell r="B104" t="str">
            <v>B  BRUXEL76</v>
          </cell>
        </row>
        <row r="105">
          <cell r="B105" t="str">
            <v>B  BRUXEL81</v>
          </cell>
        </row>
        <row r="106">
          <cell r="B106" t="str">
            <v>B  BRUXEL82</v>
          </cell>
        </row>
        <row r="107">
          <cell r="B107" t="str">
            <v>B  BRUXEL83</v>
          </cell>
        </row>
        <row r="108">
          <cell r="B108" t="str">
            <v>B  BRUXEL84</v>
          </cell>
        </row>
        <row r="109">
          <cell r="B109" t="str">
            <v>B  BRUXEL85</v>
          </cell>
        </row>
        <row r="110">
          <cell r="B110" t="str">
            <v>B  BRUXEL86</v>
          </cell>
        </row>
        <row r="111">
          <cell r="B111" t="str">
            <v>B  BRUXEL87</v>
          </cell>
        </row>
        <row r="112">
          <cell r="B112" t="str">
            <v>B  BRUXEL88</v>
          </cell>
        </row>
        <row r="113">
          <cell r="B113" t="str">
            <v>B  BRUXEL89</v>
          </cell>
        </row>
        <row r="114">
          <cell r="B114" t="str">
            <v>B  BRUXEL90</v>
          </cell>
        </row>
        <row r="115">
          <cell r="B115" t="str">
            <v>B  CHAMPIO02</v>
          </cell>
        </row>
        <row r="116">
          <cell r="B116" t="str">
            <v>B  CHARLER08</v>
          </cell>
        </row>
        <row r="117">
          <cell r="B117" t="str">
            <v>B  DIEPENB01</v>
          </cell>
        </row>
        <row r="118">
          <cell r="B118" t="str">
            <v>B  DIEPENB07</v>
          </cell>
        </row>
        <row r="119">
          <cell r="B119" t="str">
            <v>B  GEEL07</v>
          </cell>
        </row>
        <row r="120">
          <cell r="B120" t="str">
            <v>B  GEMBLOU01</v>
          </cell>
        </row>
        <row r="121">
          <cell r="B121" t="str">
            <v>B  GENT01</v>
          </cell>
        </row>
        <row r="122">
          <cell r="B122" t="str">
            <v>B  GENT16</v>
          </cell>
        </row>
        <row r="123">
          <cell r="B123" t="str">
            <v>B  GENT25</v>
          </cell>
        </row>
        <row r="124">
          <cell r="B124" t="str">
            <v>B  GENT39</v>
          </cell>
        </row>
        <row r="125">
          <cell r="B125" t="str">
            <v>B  HAINEP02</v>
          </cell>
        </row>
        <row r="126">
          <cell r="B126" t="str">
            <v>B  HASSELT03</v>
          </cell>
        </row>
        <row r="127">
          <cell r="B127" t="str">
            <v>B  HASSELT20</v>
          </cell>
        </row>
        <row r="128">
          <cell r="B128" t="str">
            <v>B  HASSELT21</v>
          </cell>
        </row>
        <row r="129">
          <cell r="B129" t="str">
            <v>B  HEVERLE05</v>
          </cell>
        </row>
        <row r="130">
          <cell r="B130" t="str">
            <v>B  KORTRIJ01</v>
          </cell>
        </row>
        <row r="131">
          <cell r="B131" t="str">
            <v>B  KORTRIJ03</v>
          </cell>
        </row>
        <row r="132">
          <cell r="B132" t="str">
            <v>B  LEUVEN01</v>
          </cell>
        </row>
        <row r="133">
          <cell r="B133" t="str">
            <v>B  LEUVEN04</v>
          </cell>
        </row>
        <row r="134">
          <cell r="B134" t="str">
            <v>B  LEUVEN18</v>
          </cell>
        </row>
        <row r="135">
          <cell r="B135" t="str">
            <v>B  LIEGE01</v>
          </cell>
        </row>
        <row r="136">
          <cell r="B136" t="str">
            <v>B  LIEGE02</v>
          </cell>
        </row>
        <row r="137">
          <cell r="B137" t="str">
            <v>B  LIEGE07</v>
          </cell>
        </row>
        <row r="138">
          <cell r="B138" t="str">
            <v>B  LIEGE30</v>
          </cell>
        </row>
        <row r="139">
          <cell r="B139" t="str">
            <v>B  LIEGE36</v>
          </cell>
        </row>
        <row r="140">
          <cell r="B140" t="str">
            <v>B  LIEGE37</v>
          </cell>
        </row>
        <row r="141">
          <cell r="B141" t="str">
            <v>B  LIEGE38</v>
          </cell>
        </row>
        <row r="142">
          <cell r="B142" t="str">
            <v>B  LIEGE39</v>
          </cell>
        </row>
        <row r="143">
          <cell r="B143" t="str">
            <v>B  LIEGE40</v>
          </cell>
        </row>
        <row r="144">
          <cell r="B144" t="str">
            <v>B  LIEGE41</v>
          </cell>
        </row>
        <row r="145">
          <cell r="B145" t="str">
            <v>B  LIEGE42</v>
          </cell>
        </row>
        <row r="146">
          <cell r="B146" t="str">
            <v>B  LIEGE43</v>
          </cell>
        </row>
        <row r="147">
          <cell r="B147" t="str">
            <v>B  LOUVAIN01</v>
          </cell>
        </row>
        <row r="148">
          <cell r="B148" t="str">
            <v>B  LOUVAIN02</v>
          </cell>
        </row>
        <row r="149">
          <cell r="B149" t="str">
            <v>B  LOVERVA02</v>
          </cell>
        </row>
        <row r="150">
          <cell r="B150" t="str">
            <v>B  MECHELE14</v>
          </cell>
        </row>
        <row r="151">
          <cell r="B151" t="str">
            <v>B  MONS01</v>
          </cell>
        </row>
        <row r="152">
          <cell r="B152" t="str">
            <v>B  MONS02</v>
          </cell>
        </row>
        <row r="153">
          <cell r="B153" t="str">
            <v>B  MONS03</v>
          </cell>
        </row>
        <row r="154">
          <cell r="B154" t="str">
            <v>B  MONS11</v>
          </cell>
        </row>
        <row r="155">
          <cell r="B155" t="str">
            <v>B  MONS20</v>
          </cell>
        </row>
        <row r="156">
          <cell r="B156" t="str">
            <v>B  MORLANW03</v>
          </cell>
        </row>
        <row r="157">
          <cell r="B157" t="str">
            <v>B  NAMUR01</v>
          </cell>
        </row>
        <row r="158">
          <cell r="B158" t="str">
            <v>B  NAMUR10</v>
          </cell>
        </row>
        <row r="159">
          <cell r="B159" t="str">
            <v>B  TOURNAI10</v>
          </cell>
        </row>
        <row r="160">
          <cell r="B160" t="str">
            <v>B  TOURNAI12</v>
          </cell>
        </row>
        <row r="161">
          <cell r="B161" t="str">
            <v>BG ALBENA01</v>
          </cell>
        </row>
        <row r="162">
          <cell r="B162" t="str">
            <v>BG BLAGOEV02</v>
          </cell>
        </row>
        <row r="163">
          <cell r="B163" t="str">
            <v>BG BLAGOEV03</v>
          </cell>
        </row>
        <row r="164">
          <cell r="B164" t="str">
            <v>BG BOURGAS01</v>
          </cell>
        </row>
        <row r="165">
          <cell r="B165" t="str">
            <v>BG GABROVO01</v>
          </cell>
        </row>
        <row r="166">
          <cell r="B166" t="str">
            <v>BG PLEVEN01</v>
          </cell>
        </row>
        <row r="167">
          <cell r="B167" t="str">
            <v>BG PLOVDIV01</v>
          </cell>
        </row>
        <row r="168">
          <cell r="B168" t="str">
            <v>BG PLOVDIV02</v>
          </cell>
        </row>
        <row r="169">
          <cell r="B169" t="str">
            <v>BG PLOVDIV04</v>
          </cell>
        </row>
        <row r="170">
          <cell r="B170" t="str">
            <v>BG PLOVDIV05</v>
          </cell>
        </row>
        <row r="171">
          <cell r="B171" t="str">
            <v>BG ROUSSE01</v>
          </cell>
        </row>
        <row r="172">
          <cell r="B172" t="str">
            <v>BG SHOUMEN01</v>
          </cell>
        </row>
        <row r="173">
          <cell r="B173" t="str">
            <v>BG SOFIA02</v>
          </cell>
        </row>
        <row r="174">
          <cell r="B174" t="str">
            <v>BG SOFIA03</v>
          </cell>
        </row>
        <row r="175">
          <cell r="B175" t="str">
            <v>BG SOFIA04</v>
          </cell>
        </row>
        <row r="176">
          <cell r="B176" t="str">
            <v>BG SOFIA06</v>
          </cell>
        </row>
        <row r="177">
          <cell r="B177" t="str">
            <v>BG SOFIA08</v>
          </cell>
        </row>
        <row r="178">
          <cell r="B178" t="str">
            <v>BG SOFIA09</v>
          </cell>
        </row>
        <row r="179">
          <cell r="B179" t="str">
            <v>BG SOFIA11</v>
          </cell>
        </row>
        <row r="180">
          <cell r="B180" t="str">
            <v>BG SOFIA12</v>
          </cell>
        </row>
        <row r="181">
          <cell r="B181" t="str">
            <v>BG SOFIA16</v>
          </cell>
        </row>
        <row r="182">
          <cell r="B182" t="str">
            <v>BG SOFIA17</v>
          </cell>
        </row>
        <row r="183">
          <cell r="B183" t="str">
            <v>BG SOFIA18</v>
          </cell>
        </row>
        <row r="184">
          <cell r="B184" t="str">
            <v>BG SOFIA20</v>
          </cell>
        </row>
        <row r="185">
          <cell r="B185" t="str">
            <v>BG SOFIA21</v>
          </cell>
        </row>
        <row r="186">
          <cell r="B186" t="str">
            <v>BG SOFIA23</v>
          </cell>
        </row>
        <row r="187">
          <cell r="B187" t="str">
            <v>BG SOFIA24</v>
          </cell>
        </row>
        <row r="188">
          <cell r="B188" t="str">
            <v>BG SOFIA27</v>
          </cell>
        </row>
        <row r="189">
          <cell r="B189" t="str">
            <v>BG SOFIA28</v>
          </cell>
        </row>
        <row r="190">
          <cell r="B190" t="str">
            <v>BG SOFIA29</v>
          </cell>
        </row>
        <row r="191">
          <cell r="B191" t="str">
            <v>BG SOFIA30</v>
          </cell>
        </row>
        <row r="192">
          <cell r="B192" t="str">
            <v>BG STARA-Z01</v>
          </cell>
        </row>
        <row r="193">
          <cell r="B193" t="str">
            <v>BG SVISHTO02</v>
          </cell>
        </row>
        <row r="194">
          <cell r="B194" t="str">
            <v>BG VARNA01</v>
          </cell>
        </row>
        <row r="195">
          <cell r="B195" t="str">
            <v>BG VARNA02</v>
          </cell>
        </row>
        <row r="196">
          <cell r="B196" t="str">
            <v>BG VARNA03</v>
          </cell>
        </row>
        <row r="197">
          <cell r="B197" t="str">
            <v>BG VARNA04</v>
          </cell>
        </row>
        <row r="198">
          <cell r="B198" t="str">
            <v>BG VELIKO01</v>
          </cell>
        </row>
        <row r="199">
          <cell r="B199" t="str">
            <v>BG VELIKO02</v>
          </cell>
        </row>
        <row r="200">
          <cell r="B200" t="str">
            <v>CY LARNACA01</v>
          </cell>
        </row>
        <row r="201">
          <cell r="B201" t="str">
            <v>CY NICOSIA01</v>
          </cell>
        </row>
        <row r="202">
          <cell r="B202" t="str">
            <v>CY NICOSIA02</v>
          </cell>
        </row>
        <row r="203">
          <cell r="B203" t="str">
            <v>CY NICOSIA04</v>
          </cell>
        </row>
        <row r="204">
          <cell r="B204" t="str">
            <v>CY NICOSIA05</v>
          </cell>
        </row>
        <row r="205">
          <cell r="B205" t="str">
            <v>CY NICOSIA06</v>
          </cell>
        </row>
        <row r="206">
          <cell r="B206" t="str">
            <v>CY NICOSIA08</v>
          </cell>
        </row>
        <row r="207">
          <cell r="B207" t="str">
            <v>CY NICOSIA10</v>
          </cell>
        </row>
        <row r="208">
          <cell r="B208" t="str">
            <v>CY NICOSIA11</v>
          </cell>
        </row>
        <row r="209">
          <cell r="B209" t="str">
            <v>CY NICOSIA12</v>
          </cell>
        </row>
        <row r="210">
          <cell r="B210" t="str">
            <v>CY NICOSIA13</v>
          </cell>
        </row>
        <row r="211">
          <cell r="B211" t="str">
            <v>CY NICOSIA14</v>
          </cell>
        </row>
        <row r="212">
          <cell r="B212" t="str">
            <v>CY PRODROM01</v>
          </cell>
        </row>
        <row r="213">
          <cell r="B213" t="str">
            <v>CZ BRNO01</v>
          </cell>
        </row>
        <row r="214">
          <cell r="B214" t="str">
            <v>CZ BRNO02</v>
          </cell>
        </row>
        <row r="215">
          <cell r="B215" t="str">
            <v>CZ BRNO03</v>
          </cell>
        </row>
        <row r="216">
          <cell r="B216" t="str">
            <v>CZ BRNO05</v>
          </cell>
        </row>
        <row r="217">
          <cell r="B217" t="str">
            <v>CZ BRNO06</v>
          </cell>
        </row>
        <row r="218">
          <cell r="B218" t="str">
            <v>CZ BRNO07</v>
          </cell>
        </row>
        <row r="219">
          <cell r="B219" t="str">
            <v>CZ BRNO08</v>
          </cell>
        </row>
        <row r="220">
          <cell r="B220" t="str">
            <v>CZ CESKE01</v>
          </cell>
        </row>
        <row r="221">
          <cell r="B221" t="str">
            <v>CZ CESKE02</v>
          </cell>
        </row>
        <row r="222">
          <cell r="B222" t="str">
            <v>CZ EASLAV01</v>
          </cell>
        </row>
        <row r="223">
          <cell r="B223" t="str">
            <v>CZ HRADEC01</v>
          </cell>
        </row>
        <row r="224">
          <cell r="B224" t="str">
            <v>CZ JIHLAVA01</v>
          </cell>
        </row>
        <row r="225">
          <cell r="B225" t="str">
            <v>CZ KLADNO01</v>
          </cell>
        </row>
        <row r="226">
          <cell r="B226" t="str">
            <v>CZ LIBEREC01</v>
          </cell>
        </row>
        <row r="227">
          <cell r="B227" t="str">
            <v>CZ OLOMOUC01</v>
          </cell>
        </row>
        <row r="228">
          <cell r="B228" t="str">
            <v>CZ OLOMUC01</v>
          </cell>
        </row>
        <row r="229">
          <cell r="B229" t="str">
            <v>CZ OPAVA01</v>
          </cell>
        </row>
        <row r="230">
          <cell r="B230" t="str">
            <v>CZ OSTRAVA01</v>
          </cell>
        </row>
        <row r="231">
          <cell r="B231" t="str">
            <v>CZ OSTRAVA02</v>
          </cell>
        </row>
        <row r="232">
          <cell r="B232" t="str">
            <v>CZ OSTRAVA03</v>
          </cell>
        </row>
        <row r="233">
          <cell r="B233" t="str">
            <v>CZ PARDUB01</v>
          </cell>
        </row>
        <row r="234">
          <cell r="B234" t="str">
            <v>CZ PLZEN01</v>
          </cell>
        </row>
        <row r="235">
          <cell r="B235" t="str">
            <v>CZ PRAHA01</v>
          </cell>
        </row>
        <row r="236">
          <cell r="B236" t="str">
            <v>CZ PRAHA02</v>
          </cell>
        </row>
        <row r="237">
          <cell r="B237" t="str">
            <v>CZ PRAHA03</v>
          </cell>
        </row>
        <row r="238">
          <cell r="B238" t="str">
            <v>CZ PRAHA04</v>
          </cell>
        </row>
        <row r="239">
          <cell r="B239" t="str">
            <v>CZ PRAHA05</v>
          </cell>
        </row>
        <row r="240">
          <cell r="B240" t="str">
            <v>CZ PRAHA06</v>
          </cell>
        </row>
        <row r="241">
          <cell r="B241" t="str">
            <v>CZ PRAHA07</v>
          </cell>
        </row>
        <row r="242">
          <cell r="B242" t="str">
            <v>CZ PRAHA09</v>
          </cell>
        </row>
        <row r="243">
          <cell r="B243" t="str">
            <v>CZ PRAHA10</v>
          </cell>
        </row>
        <row r="244">
          <cell r="B244" t="str">
            <v>CZ PRAHA11</v>
          </cell>
        </row>
        <row r="245">
          <cell r="B245" t="str">
            <v>CZ PRAHA12</v>
          </cell>
        </row>
        <row r="246">
          <cell r="B246" t="str">
            <v>CZ PRAHA13</v>
          </cell>
        </row>
        <row r="247">
          <cell r="B247" t="str">
            <v>CZ PRAHA14</v>
          </cell>
        </row>
        <row r="248">
          <cell r="B248" t="str">
            <v>CZ PRAHA15</v>
          </cell>
        </row>
        <row r="249">
          <cell r="B249" t="str">
            <v>CZ PRAHA16</v>
          </cell>
        </row>
        <row r="250">
          <cell r="B250" t="str">
            <v>CZ PRAHA17</v>
          </cell>
        </row>
        <row r="251">
          <cell r="B251" t="str">
            <v>CZ PRAHA18</v>
          </cell>
        </row>
        <row r="252">
          <cell r="B252" t="str">
            <v>CZ PRAHA20</v>
          </cell>
        </row>
        <row r="253">
          <cell r="B253" t="str">
            <v>CZ PRAHA21</v>
          </cell>
        </row>
        <row r="254">
          <cell r="B254" t="str">
            <v>CZ PRAHA22</v>
          </cell>
        </row>
        <row r="255">
          <cell r="B255" t="str">
            <v>CZ PREROV01</v>
          </cell>
        </row>
        <row r="256">
          <cell r="B256" t="str">
            <v>CZ USTINAD01</v>
          </cell>
        </row>
        <row r="257">
          <cell r="B257" t="str">
            <v>CZ VALASSK01</v>
          </cell>
        </row>
        <row r="258">
          <cell r="B258" t="str">
            <v>CZ ZLIN01</v>
          </cell>
        </row>
        <row r="259">
          <cell r="B259" t="str">
            <v>CZ ZLIN02</v>
          </cell>
        </row>
        <row r="260">
          <cell r="B260" t="str">
            <v>D  AACHEN01</v>
          </cell>
        </row>
        <row r="261">
          <cell r="B261" t="str">
            <v>D  AACHEN02</v>
          </cell>
        </row>
        <row r="262">
          <cell r="B262" t="str">
            <v>D  AALEN01</v>
          </cell>
        </row>
        <row r="263">
          <cell r="B263" t="str">
            <v>D  AMBERG01</v>
          </cell>
        </row>
        <row r="264">
          <cell r="B264" t="str">
            <v>D  ANSBACH01</v>
          </cell>
        </row>
        <row r="265">
          <cell r="B265" t="str">
            <v>D  ASCHAFF01</v>
          </cell>
        </row>
        <row r="266">
          <cell r="B266" t="str">
            <v>D  AUGSBUR01</v>
          </cell>
        </row>
        <row r="267">
          <cell r="B267" t="str">
            <v>D  AUGSBUR02</v>
          </cell>
        </row>
        <row r="268">
          <cell r="B268" t="str">
            <v>D  BAMBERG01</v>
          </cell>
        </row>
        <row r="269">
          <cell r="B269" t="str">
            <v>D  BAYREUT01</v>
          </cell>
        </row>
        <row r="270">
          <cell r="B270" t="str">
            <v>D  BERLIN01</v>
          </cell>
        </row>
        <row r="271">
          <cell r="B271" t="str">
            <v>D  BERLIN02</v>
          </cell>
        </row>
        <row r="272">
          <cell r="B272" t="str">
            <v>D  BERLIN03</v>
          </cell>
        </row>
        <row r="273">
          <cell r="B273" t="str">
            <v>D  BERLIN04</v>
          </cell>
        </row>
        <row r="274">
          <cell r="B274" t="str">
            <v>D  BERLIN05</v>
          </cell>
        </row>
        <row r="275">
          <cell r="B275" t="str">
            <v>D  BERLIN06</v>
          </cell>
        </row>
        <row r="276">
          <cell r="B276" t="str">
            <v>D  BERLIN09</v>
          </cell>
        </row>
        <row r="277">
          <cell r="B277" t="str">
            <v>D  BERLIN10</v>
          </cell>
        </row>
        <row r="278">
          <cell r="B278" t="str">
            <v>D  BERLIN13</v>
          </cell>
        </row>
        <row r="279">
          <cell r="B279" t="str">
            <v>D  BERLIN14</v>
          </cell>
        </row>
        <row r="280">
          <cell r="B280" t="str">
            <v>D  BERLIN16</v>
          </cell>
        </row>
        <row r="281">
          <cell r="B281" t="str">
            <v>D  BERLIN18</v>
          </cell>
        </row>
        <row r="282">
          <cell r="B282" t="str">
            <v>D  BERLIN20</v>
          </cell>
        </row>
        <row r="283">
          <cell r="B283" t="str">
            <v>D  BIBERAC01</v>
          </cell>
        </row>
        <row r="284">
          <cell r="B284" t="str">
            <v>D  BIELEFE01</v>
          </cell>
        </row>
        <row r="285">
          <cell r="B285" t="str">
            <v>D  BIELEFE02</v>
          </cell>
        </row>
        <row r="286">
          <cell r="B286" t="str">
            <v>D  BIELEFE05</v>
          </cell>
        </row>
        <row r="287">
          <cell r="B287" t="str">
            <v>D  BINGEN01</v>
          </cell>
        </row>
        <row r="288">
          <cell r="B288" t="str">
            <v>D  BOCHUM01</v>
          </cell>
        </row>
        <row r="289">
          <cell r="B289" t="str">
            <v>D  BOCHUM02</v>
          </cell>
        </row>
        <row r="290">
          <cell r="B290" t="str">
            <v>D  BOCHUM04</v>
          </cell>
        </row>
        <row r="291">
          <cell r="B291" t="str">
            <v>D  BOCHUM05</v>
          </cell>
        </row>
        <row r="292">
          <cell r="B292" t="str">
            <v>D  BONN01</v>
          </cell>
        </row>
        <row r="293">
          <cell r="B293" t="str">
            <v>D  BRANDEN01</v>
          </cell>
        </row>
        <row r="294">
          <cell r="B294" t="str">
            <v>D  BRAUNSC01</v>
          </cell>
        </row>
        <row r="295">
          <cell r="B295" t="str">
            <v>D  BRAUNSC02</v>
          </cell>
        </row>
        <row r="296">
          <cell r="B296" t="str">
            <v>D  BREMEN01</v>
          </cell>
        </row>
        <row r="297">
          <cell r="B297" t="str">
            <v>D  BREMEN03</v>
          </cell>
        </row>
        <row r="298">
          <cell r="B298" t="str">
            <v>D  BREMEN04</v>
          </cell>
        </row>
        <row r="299">
          <cell r="B299" t="str">
            <v>D  BREMEN07</v>
          </cell>
        </row>
        <row r="300">
          <cell r="B300" t="str">
            <v>D  BREMEN09</v>
          </cell>
        </row>
        <row r="301">
          <cell r="B301" t="str">
            <v>D  BREMERH01</v>
          </cell>
        </row>
        <row r="302">
          <cell r="B302" t="str">
            <v>D  BRUCHSAL01</v>
          </cell>
        </row>
        <row r="303">
          <cell r="B303" t="str">
            <v>D  BRUHL01</v>
          </cell>
        </row>
        <row r="304">
          <cell r="B304" t="str">
            <v>D  CHEMNIT01</v>
          </cell>
        </row>
        <row r="305">
          <cell r="B305" t="str">
            <v>D  CLAUSTH01</v>
          </cell>
        </row>
        <row r="306">
          <cell r="B306" t="str">
            <v>D  COBURG01</v>
          </cell>
        </row>
        <row r="307">
          <cell r="B307" t="str">
            <v>D  COTTBUS01</v>
          </cell>
        </row>
        <row r="308">
          <cell r="B308" t="str">
            <v>D  DARMSTA01</v>
          </cell>
        </row>
        <row r="309">
          <cell r="B309" t="str">
            <v>D  DARMSTA02</v>
          </cell>
        </row>
        <row r="310">
          <cell r="B310" t="str">
            <v>D  DARMSTA03</v>
          </cell>
        </row>
        <row r="311">
          <cell r="B311" t="str">
            <v>D  DEGGEND01</v>
          </cell>
        </row>
        <row r="312">
          <cell r="B312" t="str">
            <v>D  DETMOLD01</v>
          </cell>
        </row>
        <row r="313">
          <cell r="B313" t="str">
            <v>D  DORTMUN01</v>
          </cell>
        </row>
        <row r="314">
          <cell r="B314" t="str">
            <v>D  DORTMUN02</v>
          </cell>
        </row>
        <row r="315">
          <cell r="B315" t="str">
            <v>D  DORTMUN04</v>
          </cell>
        </row>
        <row r="316">
          <cell r="B316" t="str">
            <v>D  DRESDEN01</v>
          </cell>
        </row>
        <row r="317">
          <cell r="B317" t="str">
            <v>D  DRESDEN02</v>
          </cell>
        </row>
        <row r="318">
          <cell r="B318" t="str">
            <v>D  DRESDEN04</v>
          </cell>
        </row>
        <row r="319">
          <cell r="B319" t="str">
            <v>D  DRESDEN05</v>
          </cell>
        </row>
        <row r="320">
          <cell r="B320" t="str">
            <v>D  DRESDEN07</v>
          </cell>
        </row>
        <row r="321">
          <cell r="B321" t="str">
            <v>D  DRESDEN09</v>
          </cell>
        </row>
        <row r="322">
          <cell r="B322" t="str">
            <v>D  DUSSELD01</v>
          </cell>
        </row>
        <row r="323">
          <cell r="B323" t="str">
            <v>D  DUSSELD03</v>
          </cell>
        </row>
        <row r="324">
          <cell r="B324" t="str">
            <v>D  EBERSWA01</v>
          </cell>
        </row>
        <row r="325">
          <cell r="B325" t="str">
            <v>D  EICHSTA01</v>
          </cell>
        </row>
        <row r="326">
          <cell r="B326" t="str">
            <v>D  ELMSHOR01</v>
          </cell>
        </row>
        <row r="327">
          <cell r="B327" t="str">
            <v>D  EMDEN01</v>
          </cell>
        </row>
        <row r="328">
          <cell r="B328" t="str">
            <v>D  ERFURT03</v>
          </cell>
        </row>
        <row r="329">
          <cell r="B329" t="str">
            <v>D  ERFURT05</v>
          </cell>
        </row>
        <row r="330">
          <cell r="B330" t="str">
            <v>D  ERLANGE01</v>
          </cell>
        </row>
        <row r="331">
          <cell r="B331" t="str">
            <v>D  ESSEN01</v>
          </cell>
        </row>
        <row r="332">
          <cell r="B332" t="str">
            <v>D  ESSEN04</v>
          </cell>
        </row>
        <row r="333">
          <cell r="B333" t="str">
            <v>D  ESSLING03</v>
          </cell>
        </row>
        <row r="334">
          <cell r="B334" t="str">
            <v>D  ESSLING04</v>
          </cell>
        </row>
        <row r="335">
          <cell r="B335" t="str">
            <v>D  FLENSBU01</v>
          </cell>
        </row>
        <row r="336">
          <cell r="B336" t="str">
            <v>D  FLENSBU02</v>
          </cell>
        </row>
        <row r="337">
          <cell r="B337" t="str">
            <v>D  FRANKFU01</v>
          </cell>
        </row>
        <row r="338">
          <cell r="B338" t="str">
            <v>D  FRANKFU02</v>
          </cell>
        </row>
        <row r="339">
          <cell r="B339" t="str">
            <v>D  FRANKFU03</v>
          </cell>
        </row>
        <row r="340">
          <cell r="B340" t="str">
            <v>D  FRANKFU04</v>
          </cell>
        </row>
        <row r="341">
          <cell r="B341" t="str">
            <v>D  FRANKFU06</v>
          </cell>
        </row>
        <row r="342">
          <cell r="B342" t="str">
            <v>D  FRANKFU07</v>
          </cell>
        </row>
        <row r="343">
          <cell r="B343" t="str">
            <v>D  FRANKFU08</v>
          </cell>
        </row>
        <row r="344">
          <cell r="B344" t="str">
            <v>D  FREIBER01</v>
          </cell>
        </row>
        <row r="345">
          <cell r="B345" t="str">
            <v>D  FREIBUR01</v>
          </cell>
        </row>
        <row r="346">
          <cell r="B346" t="str">
            <v>D  FREIBUR02</v>
          </cell>
        </row>
        <row r="347">
          <cell r="B347" t="str">
            <v>D  FREIBUR03</v>
          </cell>
        </row>
        <row r="348">
          <cell r="B348" t="str">
            <v>D  FREIBUR04</v>
          </cell>
        </row>
        <row r="349">
          <cell r="B349" t="str">
            <v>D  FREIBUR05</v>
          </cell>
        </row>
        <row r="350">
          <cell r="B350" t="str">
            <v>D  FREISIN01</v>
          </cell>
        </row>
        <row r="351">
          <cell r="B351" t="str">
            <v>D  FULDA01</v>
          </cell>
        </row>
        <row r="352">
          <cell r="B352" t="str">
            <v>D  FURTWAN01</v>
          </cell>
        </row>
        <row r="353">
          <cell r="B353" t="str">
            <v>D  GELSENK02</v>
          </cell>
        </row>
        <row r="354">
          <cell r="B354" t="str">
            <v>D  GIESSEN01</v>
          </cell>
        </row>
        <row r="355">
          <cell r="B355" t="str">
            <v>D  GIESSEN02</v>
          </cell>
        </row>
        <row r="356">
          <cell r="B356" t="str">
            <v>D  GOTTING01</v>
          </cell>
        </row>
        <row r="357">
          <cell r="B357" t="str">
            <v>D  GREIFS01</v>
          </cell>
        </row>
        <row r="358">
          <cell r="B358" t="str">
            <v>D  HAGEN01</v>
          </cell>
        </row>
        <row r="359">
          <cell r="B359" t="str">
            <v>D  HALLE01</v>
          </cell>
        </row>
        <row r="360">
          <cell r="B360" t="str">
            <v>D  HALLE03</v>
          </cell>
        </row>
        <row r="361">
          <cell r="B361" t="str">
            <v>D  HAMBURG01</v>
          </cell>
        </row>
        <row r="362">
          <cell r="B362" t="str">
            <v>D  HAMBURG02</v>
          </cell>
        </row>
        <row r="363">
          <cell r="B363" t="str">
            <v>D  HAMBURG03</v>
          </cell>
        </row>
        <row r="364">
          <cell r="B364" t="str">
            <v>D  HAMBURG04</v>
          </cell>
        </row>
        <row r="365">
          <cell r="B365" t="str">
            <v>D  HAMBURG04</v>
          </cell>
        </row>
        <row r="366">
          <cell r="B366" t="str">
            <v>D  HAMBURG05</v>
          </cell>
        </row>
        <row r="367">
          <cell r="B367" t="str">
            <v>D  HAMBURG06</v>
          </cell>
        </row>
        <row r="368">
          <cell r="B368" t="str">
            <v>D  HAMBURG08</v>
          </cell>
        </row>
        <row r="369">
          <cell r="B369" t="str">
            <v>D  HAMBURG10</v>
          </cell>
        </row>
        <row r="370">
          <cell r="B370" t="str">
            <v>D  HAMBURG11</v>
          </cell>
        </row>
        <row r="371">
          <cell r="B371" t="str">
            <v>D  HANNOVE01</v>
          </cell>
        </row>
        <row r="372">
          <cell r="B372" t="str">
            <v>D  HANNOVE02</v>
          </cell>
        </row>
        <row r="373">
          <cell r="B373" t="str">
            <v>D  HANNOVE03</v>
          </cell>
        </row>
        <row r="374">
          <cell r="B374" t="str">
            <v>D  HANNOVE04</v>
          </cell>
        </row>
        <row r="375">
          <cell r="B375" t="str">
            <v>D  HANNOVE04</v>
          </cell>
        </row>
        <row r="376">
          <cell r="B376" t="str">
            <v>D  HANNOVE05</v>
          </cell>
        </row>
        <row r="377">
          <cell r="B377" t="str">
            <v>D  HANNOVE06</v>
          </cell>
        </row>
        <row r="378">
          <cell r="B378" t="str">
            <v>D  HEIDE01</v>
          </cell>
        </row>
        <row r="379">
          <cell r="B379" t="str">
            <v>D  HEIDELB01</v>
          </cell>
        </row>
        <row r="380">
          <cell r="B380" t="str">
            <v>D  HEIDELB02</v>
          </cell>
        </row>
        <row r="381">
          <cell r="B381" t="str">
            <v>D  HEIDELB04</v>
          </cell>
        </row>
        <row r="382">
          <cell r="B382" t="str">
            <v>D  HEILBRO01</v>
          </cell>
        </row>
        <row r="383">
          <cell r="B383" t="str">
            <v>D  HILDESH01</v>
          </cell>
        </row>
        <row r="384">
          <cell r="B384" t="str">
            <v>D  HILDESH02</v>
          </cell>
        </row>
        <row r="385">
          <cell r="B385" t="str">
            <v>D  HOF01</v>
          </cell>
        </row>
        <row r="386">
          <cell r="B386" t="str">
            <v>D  IDSTEIN01</v>
          </cell>
        </row>
        <row r="387">
          <cell r="B387" t="str">
            <v>D  ILMENAU01</v>
          </cell>
        </row>
        <row r="388">
          <cell r="B388" t="str">
            <v>D  INGOLST01</v>
          </cell>
        </row>
        <row r="389">
          <cell r="B389" t="str">
            <v>D  ISERLOH01</v>
          </cell>
        </row>
        <row r="390">
          <cell r="B390" t="str">
            <v>D  ISERLOH02</v>
          </cell>
        </row>
        <row r="391">
          <cell r="B391" t="str">
            <v>D  ISNY01</v>
          </cell>
        </row>
        <row r="392">
          <cell r="B392" t="str">
            <v>D  JENA01</v>
          </cell>
        </row>
        <row r="393">
          <cell r="B393" t="str">
            <v>D  JENA02</v>
          </cell>
        </row>
        <row r="394">
          <cell r="B394" t="str">
            <v>D  KAISERS01</v>
          </cell>
        </row>
        <row r="395">
          <cell r="B395" t="str">
            <v>D  KAISERS02</v>
          </cell>
        </row>
        <row r="396">
          <cell r="B396" t="str">
            <v>D  KARLSRU01</v>
          </cell>
        </row>
        <row r="397">
          <cell r="B397" t="str">
            <v>D  KARLSRU02</v>
          </cell>
        </row>
        <row r="398">
          <cell r="B398" t="str">
            <v>D  KARLSRU03</v>
          </cell>
        </row>
        <row r="399">
          <cell r="B399" t="str">
            <v>D  KARLSRU04</v>
          </cell>
        </row>
        <row r="400">
          <cell r="B400" t="str">
            <v>D  KARLSRU05</v>
          </cell>
        </row>
        <row r="401">
          <cell r="B401" t="str">
            <v>D  KARLSRU06</v>
          </cell>
        </row>
        <row r="402">
          <cell r="B402" t="str">
            <v>D  KARLSRU07</v>
          </cell>
        </row>
        <row r="403">
          <cell r="B403" t="str">
            <v>D  KARLSRU08</v>
          </cell>
        </row>
        <row r="404">
          <cell r="B404" t="str">
            <v>D  KASSEL01</v>
          </cell>
        </row>
        <row r="405">
          <cell r="B405" t="str">
            <v>D  KEMPTEN01</v>
          </cell>
        </row>
        <row r="406">
          <cell r="B406" t="str">
            <v>D  KIEL01</v>
          </cell>
        </row>
        <row r="407">
          <cell r="B407" t="str">
            <v>D  KIEL03</v>
          </cell>
        </row>
        <row r="408">
          <cell r="B408" t="str">
            <v>D  KOBLENZ01</v>
          </cell>
        </row>
        <row r="409">
          <cell r="B409" t="str">
            <v>D  KOBLENZ02</v>
          </cell>
        </row>
        <row r="410">
          <cell r="B410" t="str">
            <v>D  KOBLENZ03</v>
          </cell>
        </row>
        <row r="411">
          <cell r="B411" t="str">
            <v>D  KOLN01</v>
          </cell>
        </row>
        <row r="412">
          <cell r="B412" t="str">
            <v>D  KOLN02</v>
          </cell>
        </row>
        <row r="413">
          <cell r="B413" t="str">
            <v>D  KOLN03</v>
          </cell>
        </row>
        <row r="414">
          <cell r="B414" t="str">
            <v>D  KOLN04</v>
          </cell>
        </row>
        <row r="415">
          <cell r="B415" t="str">
            <v>D  KOLN05</v>
          </cell>
        </row>
        <row r="416">
          <cell r="B416" t="str">
            <v>D  KONSTAN01</v>
          </cell>
        </row>
        <row r="417">
          <cell r="B417" t="str">
            <v>D  KONSTAN02</v>
          </cell>
        </row>
        <row r="418">
          <cell r="B418" t="str">
            <v>D  KOTHEN01</v>
          </cell>
        </row>
        <row r="419">
          <cell r="B419" t="str">
            <v>D  KREFELD01</v>
          </cell>
        </row>
        <row r="420">
          <cell r="B420" t="str">
            <v>D  LANDSHU01</v>
          </cell>
        </row>
        <row r="421">
          <cell r="B421" t="str">
            <v>D  LEIPZIG01</v>
          </cell>
        </row>
        <row r="422">
          <cell r="B422" t="str">
            <v>D  LEIPZIG02</v>
          </cell>
        </row>
        <row r="423">
          <cell r="B423" t="str">
            <v>D  LEIPZIG04</v>
          </cell>
        </row>
        <row r="424">
          <cell r="B424" t="str">
            <v>D  LEIPZIG05</v>
          </cell>
        </row>
        <row r="425">
          <cell r="B425" t="str">
            <v>D  LEIPZIG09</v>
          </cell>
        </row>
        <row r="426">
          <cell r="B426" t="str">
            <v>D  LEIPZIG10</v>
          </cell>
        </row>
        <row r="427">
          <cell r="B427" t="str">
            <v>D  LEMGO01</v>
          </cell>
        </row>
        <row r="428">
          <cell r="B428" t="str">
            <v>D  LORRACH01</v>
          </cell>
        </row>
        <row r="429">
          <cell r="B429" t="str">
            <v>D  LUBECK01</v>
          </cell>
        </row>
        <row r="430">
          <cell r="B430" t="str">
            <v>D  LUBECK02</v>
          </cell>
        </row>
        <row r="431">
          <cell r="B431" t="str">
            <v>D  LUDWIGB01</v>
          </cell>
        </row>
        <row r="432">
          <cell r="B432" t="str">
            <v>D  LUDWIGH01</v>
          </cell>
        </row>
        <row r="433">
          <cell r="B433" t="str">
            <v>D  LUDWIGH02</v>
          </cell>
        </row>
        <row r="434">
          <cell r="B434" t="str">
            <v>D  LUNEBUR01</v>
          </cell>
        </row>
        <row r="435">
          <cell r="B435" t="str">
            <v>D  LUNEBUR02</v>
          </cell>
        </row>
        <row r="436">
          <cell r="B436" t="str">
            <v>D  MAGDEBU01</v>
          </cell>
        </row>
        <row r="437">
          <cell r="B437" t="str">
            <v>D  MAGDEBU04</v>
          </cell>
        </row>
        <row r="438">
          <cell r="B438" t="str">
            <v>D  MAINZ01</v>
          </cell>
        </row>
        <row r="439">
          <cell r="B439" t="str">
            <v>D  MAINZ08</v>
          </cell>
        </row>
        <row r="440">
          <cell r="B440" t="str">
            <v>D  MANNHEI01</v>
          </cell>
        </row>
        <row r="441">
          <cell r="B441" t="str">
            <v>D  MANNHEI02</v>
          </cell>
        </row>
        <row r="442">
          <cell r="B442" t="str">
            <v>D  MANNHEI03</v>
          </cell>
        </row>
        <row r="443">
          <cell r="B443" t="str">
            <v>D  MANNHEI04</v>
          </cell>
        </row>
        <row r="444">
          <cell r="B444" t="str">
            <v>D  MANNHEI06</v>
          </cell>
        </row>
        <row r="445">
          <cell r="B445" t="str">
            <v>D  MANNHEI08</v>
          </cell>
        </row>
        <row r="446">
          <cell r="B446" t="str">
            <v>D  MANNHEI09</v>
          </cell>
        </row>
        <row r="447">
          <cell r="B447" t="str">
            <v>D  MARBURG01</v>
          </cell>
        </row>
        <row r="448">
          <cell r="B448" t="str">
            <v>D  MERSEB02</v>
          </cell>
        </row>
        <row r="449">
          <cell r="B449" t="str">
            <v>D  MITTWEI01</v>
          </cell>
        </row>
        <row r="450">
          <cell r="B450" t="str">
            <v>D  MOSBACH01</v>
          </cell>
        </row>
        <row r="451">
          <cell r="B451" t="str">
            <v>D  MUNCHEN01</v>
          </cell>
        </row>
        <row r="452">
          <cell r="B452" t="str">
            <v>D  MUNCHEN02</v>
          </cell>
        </row>
        <row r="453">
          <cell r="B453" t="str">
            <v>D  MUNCHEN03</v>
          </cell>
        </row>
        <row r="454">
          <cell r="B454" t="str">
            <v>D  MUNCHEN04</v>
          </cell>
        </row>
        <row r="455">
          <cell r="B455" t="str">
            <v>D  MUNCHEN06</v>
          </cell>
        </row>
        <row r="456">
          <cell r="B456" t="str">
            <v>D  MUNCHEN07</v>
          </cell>
        </row>
        <row r="457">
          <cell r="B457" t="str">
            <v>D  MUNCHEN07</v>
          </cell>
        </row>
        <row r="458">
          <cell r="B458" t="str">
            <v>D  MUNCHEN08</v>
          </cell>
        </row>
        <row r="459">
          <cell r="B459" t="str">
            <v>D  MUNCHEN10</v>
          </cell>
        </row>
        <row r="460">
          <cell r="B460" t="str">
            <v>D  MUNCHEN11</v>
          </cell>
        </row>
        <row r="461">
          <cell r="B461" t="str">
            <v>D  MUNCHEN12</v>
          </cell>
        </row>
        <row r="462">
          <cell r="B462" t="str">
            <v>D  MUNSTER01</v>
          </cell>
        </row>
        <row r="463">
          <cell r="B463" t="str">
            <v>D  MUNSTER02</v>
          </cell>
        </row>
        <row r="464">
          <cell r="B464" t="str">
            <v>D  MUNSTER05</v>
          </cell>
        </row>
        <row r="465">
          <cell r="B465" t="str">
            <v>D  NEUBRAN02</v>
          </cell>
        </row>
        <row r="466">
          <cell r="B466" t="str">
            <v>D  NORDHAU01</v>
          </cell>
        </row>
        <row r="467">
          <cell r="B467" t="str">
            <v>D  NURNBER01</v>
          </cell>
        </row>
        <row r="468">
          <cell r="B468" t="str">
            <v>D  NURNBER02</v>
          </cell>
        </row>
        <row r="469">
          <cell r="B469" t="str">
            <v>D  NURNBER03</v>
          </cell>
        </row>
        <row r="470">
          <cell r="B470" t="str">
            <v>D  NURTING01</v>
          </cell>
        </row>
        <row r="471">
          <cell r="B471" t="str">
            <v>D  NURTING02</v>
          </cell>
        </row>
        <row r="472">
          <cell r="B472" t="str">
            <v>D  OESTRIC01</v>
          </cell>
        </row>
        <row r="473">
          <cell r="B473" t="str">
            <v>D  OFFENBA01</v>
          </cell>
        </row>
        <row r="474">
          <cell r="B474" t="str">
            <v>D  OFFENBU01</v>
          </cell>
        </row>
        <row r="475">
          <cell r="B475" t="str">
            <v>D  OLDENBU01</v>
          </cell>
        </row>
        <row r="476">
          <cell r="B476" t="str">
            <v>D  OSNABRU01</v>
          </cell>
        </row>
        <row r="477">
          <cell r="B477" t="str">
            <v>D  OSNABRU02</v>
          </cell>
        </row>
        <row r="478">
          <cell r="B478" t="str">
            <v>D  OSNABRU03</v>
          </cell>
        </row>
        <row r="479">
          <cell r="B479" t="str">
            <v>D  PADERBO01</v>
          </cell>
        </row>
        <row r="480">
          <cell r="B480" t="str">
            <v>D  PASSAU01</v>
          </cell>
        </row>
        <row r="481">
          <cell r="B481" t="str">
            <v>D  PFORZHE01</v>
          </cell>
        </row>
        <row r="482">
          <cell r="B482" t="str">
            <v>D  POTSDAM01</v>
          </cell>
        </row>
        <row r="483">
          <cell r="B483" t="str">
            <v>D  POTSDAM03</v>
          </cell>
        </row>
        <row r="484">
          <cell r="B484" t="str">
            <v>D  RAVENSB01</v>
          </cell>
        </row>
        <row r="485">
          <cell r="B485" t="str">
            <v>D  RAVENSB02</v>
          </cell>
        </row>
        <row r="486">
          <cell r="B486" t="str">
            <v>D  REGENSB01</v>
          </cell>
        </row>
        <row r="487">
          <cell r="B487" t="str">
            <v>D  REGENSB02</v>
          </cell>
        </row>
        <row r="488">
          <cell r="B488" t="str">
            <v>D  REUTLIN02</v>
          </cell>
        </row>
        <row r="489">
          <cell r="B489" t="str">
            <v>D  REUTLIN03</v>
          </cell>
        </row>
        <row r="490">
          <cell r="B490" t="str">
            <v>D  RIESA01</v>
          </cell>
        </row>
        <row r="491">
          <cell r="B491" t="str">
            <v>D  ROSENHE01</v>
          </cell>
        </row>
        <row r="492">
          <cell r="B492" t="str">
            <v>D  ROSTOCK01</v>
          </cell>
        </row>
        <row r="493">
          <cell r="B493" t="str">
            <v>D  ROSTOCK02</v>
          </cell>
        </row>
        <row r="494">
          <cell r="B494" t="str">
            <v>D  ROTTENB01</v>
          </cell>
        </row>
        <row r="495">
          <cell r="B495" t="str">
            <v>D  SAARBRU01</v>
          </cell>
        </row>
        <row r="496">
          <cell r="B496" t="str">
            <v>D  SAARBRU03</v>
          </cell>
        </row>
        <row r="497">
          <cell r="B497" t="str">
            <v>D  SAARBRU07</v>
          </cell>
        </row>
        <row r="498">
          <cell r="B498" t="str">
            <v>D  SCHMALK01</v>
          </cell>
        </row>
        <row r="499">
          <cell r="B499" t="str">
            <v>D  SCHWABI01</v>
          </cell>
        </row>
        <row r="500">
          <cell r="B500" t="str">
            <v>D  SCHWA-G01</v>
          </cell>
        </row>
        <row r="501">
          <cell r="B501" t="str">
            <v>D  SCHWA-G02</v>
          </cell>
        </row>
        <row r="502">
          <cell r="B502" t="str">
            <v>D  SENFTEN01</v>
          </cell>
        </row>
        <row r="503">
          <cell r="B503" t="str">
            <v>D  SIEGEN01</v>
          </cell>
        </row>
        <row r="504">
          <cell r="B504" t="str">
            <v>D  SIGMARI01</v>
          </cell>
        </row>
        <row r="505">
          <cell r="B505" t="str">
            <v>D  ST-AUGU02</v>
          </cell>
        </row>
        <row r="506">
          <cell r="B506" t="str">
            <v>D  STRALSU01</v>
          </cell>
        </row>
        <row r="507">
          <cell r="B507" t="str">
            <v>D  STUTTGA01</v>
          </cell>
        </row>
        <row r="508">
          <cell r="B508" t="str">
            <v>D  STUTTGA02</v>
          </cell>
        </row>
        <row r="509">
          <cell r="B509" t="str">
            <v>D  STUTTGA03</v>
          </cell>
        </row>
        <row r="510">
          <cell r="B510" t="str">
            <v>D  STUTTGA04</v>
          </cell>
        </row>
        <row r="511">
          <cell r="B511" t="str">
            <v>D  STUTTGA05</v>
          </cell>
        </row>
        <row r="512">
          <cell r="B512" t="str">
            <v>D  STUTTGA06</v>
          </cell>
        </row>
        <row r="513">
          <cell r="B513" t="str">
            <v>D  STUTTGA09</v>
          </cell>
        </row>
        <row r="514">
          <cell r="B514" t="str">
            <v>D  STUTTGA10</v>
          </cell>
        </row>
        <row r="515">
          <cell r="B515" t="str">
            <v>D  TRIER01</v>
          </cell>
        </row>
        <row r="516">
          <cell r="B516" t="str">
            <v>D  TRIER02</v>
          </cell>
        </row>
        <row r="517">
          <cell r="B517" t="str">
            <v>D  TRIER03</v>
          </cell>
        </row>
        <row r="518">
          <cell r="B518" t="str">
            <v>D  TROSSIN01</v>
          </cell>
        </row>
        <row r="519">
          <cell r="B519" t="str">
            <v>D  TROSSIN01</v>
          </cell>
        </row>
        <row r="520">
          <cell r="B520" t="str">
            <v>D  TUBINGE01</v>
          </cell>
        </row>
        <row r="521">
          <cell r="B521" t="str">
            <v>D  ULM01</v>
          </cell>
        </row>
        <row r="522">
          <cell r="B522" t="str">
            <v>D  ULM02</v>
          </cell>
        </row>
        <row r="523">
          <cell r="B523" t="str">
            <v>D  ULM03</v>
          </cell>
        </row>
        <row r="524">
          <cell r="B524" t="str">
            <v>D  VECHTA02</v>
          </cell>
        </row>
        <row r="525">
          <cell r="B525" t="str">
            <v>D  VILLING02</v>
          </cell>
        </row>
        <row r="526">
          <cell r="B526" t="str">
            <v>D  WEDEL-H01</v>
          </cell>
        </row>
        <row r="527">
          <cell r="B527" t="str">
            <v>D  WEIMAR01</v>
          </cell>
        </row>
        <row r="528">
          <cell r="B528" t="str">
            <v>D  WEIMAR02</v>
          </cell>
        </row>
        <row r="529">
          <cell r="B529" t="str">
            <v>D  WEINGAR01</v>
          </cell>
        </row>
        <row r="530">
          <cell r="B530" t="str">
            <v>D  WERNIGE01</v>
          </cell>
        </row>
        <row r="531">
          <cell r="B531" t="str">
            <v>D  WIESBAD01</v>
          </cell>
        </row>
        <row r="532">
          <cell r="B532" t="str">
            <v>D  WILDAU01</v>
          </cell>
        </row>
        <row r="533">
          <cell r="B533" t="str">
            <v>D  WISMAR01</v>
          </cell>
        </row>
        <row r="534">
          <cell r="B534" t="str">
            <v>D  WITTEN02</v>
          </cell>
        </row>
        <row r="535">
          <cell r="B535" t="str">
            <v>D  WOLFENB01</v>
          </cell>
        </row>
        <row r="536">
          <cell r="B536" t="str">
            <v>D  WORMS01</v>
          </cell>
        </row>
        <row r="537">
          <cell r="B537" t="str">
            <v>D  WUPPERT01</v>
          </cell>
        </row>
        <row r="538">
          <cell r="B538" t="str">
            <v>D  WUPPERT02</v>
          </cell>
        </row>
        <row r="539">
          <cell r="B539" t="str">
            <v>D  WURZBUR01</v>
          </cell>
        </row>
        <row r="540">
          <cell r="B540" t="str">
            <v>D  WURZBUR03</v>
          </cell>
        </row>
        <row r="541">
          <cell r="B541" t="str">
            <v>D  ZITTAU01</v>
          </cell>
        </row>
        <row r="542">
          <cell r="B542" t="str">
            <v>D  ZWICKAU01</v>
          </cell>
        </row>
        <row r="543">
          <cell r="B543" t="str">
            <v>DK ABENRA01</v>
          </cell>
        </row>
        <row r="544">
          <cell r="B544" t="str">
            <v>DK ALBORG01</v>
          </cell>
        </row>
        <row r="545">
          <cell r="B545" t="str">
            <v>DK ALBORG03</v>
          </cell>
        </row>
        <row r="546">
          <cell r="B546" t="str">
            <v>DK ALBORG05</v>
          </cell>
        </row>
        <row r="547">
          <cell r="B547" t="str">
            <v>DK ALBORG09</v>
          </cell>
        </row>
        <row r="548">
          <cell r="B548" t="str">
            <v>DK ALBORG13</v>
          </cell>
        </row>
        <row r="549">
          <cell r="B549" t="str">
            <v>DK ARHUS01</v>
          </cell>
        </row>
        <row r="550">
          <cell r="B550" t="str">
            <v>DK ARHUS03</v>
          </cell>
        </row>
        <row r="551">
          <cell r="B551" t="str">
            <v>DK ARHUS04</v>
          </cell>
        </row>
        <row r="552">
          <cell r="B552" t="str">
            <v>DK ARHUS05</v>
          </cell>
        </row>
        <row r="553">
          <cell r="B553" t="str">
            <v>DK ARHUS07</v>
          </cell>
        </row>
        <row r="554">
          <cell r="B554" t="str">
            <v>DK ARHUS08</v>
          </cell>
        </row>
        <row r="555">
          <cell r="B555" t="str">
            <v>DK ARHUS10</v>
          </cell>
        </row>
        <row r="556">
          <cell r="B556" t="str">
            <v>DK ARHUS11</v>
          </cell>
        </row>
        <row r="557">
          <cell r="B557" t="str">
            <v>DK ARHUS17</v>
          </cell>
        </row>
        <row r="558">
          <cell r="B558" t="str">
            <v>DK ARHUS20</v>
          </cell>
        </row>
        <row r="559">
          <cell r="B559" t="str">
            <v>DK ARHUS25</v>
          </cell>
        </row>
        <row r="560">
          <cell r="B560" t="str">
            <v>DK ESBJERG02</v>
          </cell>
        </row>
        <row r="561">
          <cell r="B561" t="str">
            <v>DK ESBJERG05</v>
          </cell>
        </row>
        <row r="562">
          <cell r="B562" t="str">
            <v>DK ESBJERG10</v>
          </cell>
        </row>
        <row r="563">
          <cell r="B563" t="str">
            <v>DK ESBJERG17</v>
          </cell>
        </row>
        <row r="564">
          <cell r="B564" t="str">
            <v>DK FREDERI01</v>
          </cell>
        </row>
        <row r="565">
          <cell r="B565" t="str">
            <v>DK FREDERI02</v>
          </cell>
        </row>
        <row r="566">
          <cell r="B566" t="str">
            <v>DK FREDERI03</v>
          </cell>
        </row>
        <row r="567">
          <cell r="B567" t="str">
            <v>DK GEDVED01</v>
          </cell>
        </row>
        <row r="568">
          <cell r="B568" t="str">
            <v>DK HADERSL02</v>
          </cell>
        </row>
        <row r="569">
          <cell r="B569" t="str">
            <v>DK HASLEV01</v>
          </cell>
        </row>
        <row r="570">
          <cell r="B570" t="str">
            <v>DK HASLEV01</v>
          </cell>
        </row>
        <row r="571">
          <cell r="B571" t="str">
            <v>DK HELLERU01</v>
          </cell>
        </row>
        <row r="572">
          <cell r="B572" t="str">
            <v>DK HERLEV01</v>
          </cell>
        </row>
        <row r="573">
          <cell r="B573" t="str">
            <v>DK HERNING06</v>
          </cell>
        </row>
        <row r="574">
          <cell r="B574" t="str">
            <v>DK HILLERO03</v>
          </cell>
        </row>
        <row r="575">
          <cell r="B575" t="str">
            <v>DK HJORRIN01</v>
          </cell>
        </row>
        <row r="576">
          <cell r="B576" t="str">
            <v>DK HJORRIN03</v>
          </cell>
        </row>
        <row r="577">
          <cell r="B577" t="str">
            <v>DK HOLBAEK01</v>
          </cell>
        </row>
        <row r="578">
          <cell r="B578" t="str">
            <v>DK HOLSTEB07</v>
          </cell>
        </row>
        <row r="579">
          <cell r="B579" t="str">
            <v>DK HOLSTEB07</v>
          </cell>
        </row>
        <row r="580">
          <cell r="B580" t="str">
            <v>DK HORSENS03</v>
          </cell>
        </row>
        <row r="581">
          <cell r="B581" t="str">
            <v>DK JELLING01</v>
          </cell>
        </row>
        <row r="582">
          <cell r="B582" t="str">
            <v>DK KERTEMI01</v>
          </cell>
        </row>
        <row r="583">
          <cell r="B583" t="str">
            <v>DK KOBENHA01</v>
          </cell>
        </row>
        <row r="584">
          <cell r="B584" t="str">
            <v>DK KOBENHA04</v>
          </cell>
        </row>
        <row r="585">
          <cell r="B585" t="str">
            <v>DK KOBENHA05</v>
          </cell>
        </row>
        <row r="586">
          <cell r="B586" t="str">
            <v>DK KOBENHA06</v>
          </cell>
        </row>
        <row r="587">
          <cell r="B587" t="str">
            <v>DK KOBENHA07</v>
          </cell>
        </row>
        <row r="588">
          <cell r="B588" t="str">
            <v>DK KOBENHA09</v>
          </cell>
        </row>
        <row r="589">
          <cell r="B589" t="str">
            <v>DK KOBENHA10</v>
          </cell>
        </row>
        <row r="590">
          <cell r="B590" t="str">
            <v>DK KOBENHA13</v>
          </cell>
        </row>
        <row r="591">
          <cell r="B591" t="str">
            <v>DK KOBENHA14</v>
          </cell>
        </row>
        <row r="592">
          <cell r="B592" t="str">
            <v>DK KOBENHA15</v>
          </cell>
        </row>
        <row r="593">
          <cell r="B593" t="str">
            <v>DK KOBENHA18</v>
          </cell>
        </row>
        <row r="594">
          <cell r="B594" t="str">
            <v>DK KOBENHA21</v>
          </cell>
        </row>
        <row r="595">
          <cell r="B595" t="str">
            <v>DK KOBENHA23</v>
          </cell>
        </row>
        <row r="596">
          <cell r="B596" t="str">
            <v>DK KOBENHA25</v>
          </cell>
        </row>
        <row r="597">
          <cell r="B597" t="str">
            <v>DK KOBENHA26</v>
          </cell>
        </row>
        <row r="598">
          <cell r="B598" t="str">
            <v>DK KOBENHA30</v>
          </cell>
        </row>
        <row r="599">
          <cell r="B599" t="str">
            <v>DK KOBENHA32</v>
          </cell>
        </row>
        <row r="600">
          <cell r="B600" t="str">
            <v>DK KOBENHA37</v>
          </cell>
        </row>
        <row r="601">
          <cell r="B601" t="str">
            <v>DK KOBENHA38</v>
          </cell>
        </row>
        <row r="602">
          <cell r="B602" t="str">
            <v>DK KOBENHA39</v>
          </cell>
        </row>
        <row r="603">
          <cell r="B603" t="str">
            <v>DK KOBENHA51</v>
          </cell>
        </row>
        <row r="604">
          <cell r="B604" t="str">
            <v>DK KOBENHA52</v>
          </cell>
        </row>
        <row r="605">
          <cell r="B605" t="str">
            <v>DK KOBENHA53</v>
          </cell>
        </row>
        <row r="606">
          <cell r="B606" t="str">
            <v>DK KOGE02</v>
          </cell>
        </row>
        <row r="607">
          <cell r="B607" t="str">
            <v>DK KOLDING02</v>
          </cell>
        </row>
        <row r="608">
          <cell r="B608" t="str">
            <v>DK KOLDING07</v>
          </cell>
        </row>
        <row r="609">
          <cell r="B609" t="str">
            <v>DK LEMVIG01</v>
          </cell>
        </row>
        <row r="610">
          <cell r="B610" t="str">
            <v>DK LYNGBY01</v>
          </cell>
        </row>
        <row r="611">
          <cell r="B611" t="str">
            <v>DK LYNGBY04</v>
          </cell>
        </row>
        <row r="612">
          <cell r="B612" t="str">
            <v>DK NAESTVE05</v>
          </cell>
        </row>
        <row r="613">
          <cell r="B613" t="str">
            <v>DK ODENSE01</v>
          </cell>
        </row>
        <row r="614">
          <cell r="B614" t="str">
            <v>DK ODENSE02</v>
          </cell>
        </row>
        <row r="615">
          <cell r="B615" t="str">
            <v>DK ODENSE04</v>
          </cell>
        </row>
        <row r="616">
          <cell r="B616" t="str">
            <v>DK ODENSE05</v>
          </cell>
        </row>
        <row r="617">
          <cell r="B617" t="str">
            <v>DK ODENSE07</v>
          </cell>
        </row>
        <row r="618">
          <cell r="B618" t="str">
            <v>DK ODENSE09</v>
          </cell>
        </row>
        <row r="619">
          <cell r="B619" t="str">
            <v>DK ODENSE10</v>
          </cell>
        </row>
        <row r="620">
          <cell r="B620" t="str">
            <v>DK ODENSE11</v>
          </cell>
        </row>
        <row r="621">
          <cell r="B621" t="str">
            <v>DK ODENSE13</v>
          </cell>
        </row>
        <row r="622">
          <cell r="B622" t="str">
            <v>DK ODENSE18</v>
          </cell>
        </row>
        <row r="623">
          <cell r="B623" t="str">
            <v>DK ODENSE19</v>
          </cell>
        </row>
        <row r="624">
          <cell r="B624" t="str">
            <v>DK RANDERS02</v>
          </cell>
        </row>
        <row r="625">
          <cell r="B625" t="str">
            <v>DK RISSKOV02</v>
          </cell>
        </row>
        <row r="626">
          <cell r="B626" t="str">
            <v>DK RISSKOV03</v>
          </cell>
        </row>
        <row r="627">
          <cell r="B627" t="str">
            <v>DK ROSKILD01</v>
          </cell>
        </row>
        <row r="628">
          <cell r="B628" t="str">
            <v>DK ROSKILD04</v>
          </cell>
        </row>
        <row r="629">
          <cell r="B629" t="str">
            <v>DK ROSKILD07</v>
          </cell>
        </row>
        <row r="630">
          <cell r="B630" t="str">
            <v>DK SILKEBO01</v>
          </cell>
        </row>
        <row r="631">
          <cell r="B631" t="str">
            <v>DK SKARUP01</v>
          </cell>
        </row>
        <row r="632">
          <cell r="B632" t="str">
            <v>DK SKIVE01</v>
          </cell>
        </row>
        <row r="633">
          <cell r="B633" t="str">
            <v>DK SKIVE02</v>
          </cell>
        </row>
        <row r="634">
          <cell r="B634" t="str">
            <v>DK SKIVE03</v>
          </cell>
        </row>
        <row r="635">
          <cell r="B635" t="str">
            <v>DK SKODSBO01</v>
          </cell>
        </row>
        <row r="636">
          <cell r="B636" t="str">
            <v>DK SKOVLUN01</v>
          </cell>
        </row>
        <row r="637">
          <cell r="B637" t="str">
            <v>DK SKOVLUN02</v>
          </cell>
        </row>
        <row r="638">
          <cell r="B638" t="str">
            <v>DK SLAGELS01</v>
          </cell>
        </row>
        <row r="639">
          <cell r="B639" t="str">
            <v>DK SLAGELS01</v>
          </cell>
        </row>
        <row r="640">
          <cell r="B640" t="str">
            <v>DK SLAGELS02</v>
          </cell>
        </row>
        <row r="641">
          <cell r="B641" t="str">
            <v>DK SLAGELS05</v>
          </cell>
        </row>
        <row r="642">
          <cell r="B642" t="str">
            <v>DK SOBORG01</v>
          </cell>
        </row>
        <row r="643">
          <cell r="B643" t="str">
            <v>DK SOBORG02</v>
          </cell>
        </row>
        <row r="644">
          <cell r="B644" t="str">
            <v>DK SORO01</v>
          </cell>
        </row>
        <row r="645">
          <cell r="B645" t="str">
            <v>DK VANLOSE01</v>
          </cell>
        </row>
        <row r="646">
          <cell r="B646" t="str">
            <v>DK VEJLE02</v>
          </cell>
        </row>
        <row r="647">
          <cell r="B647" t="str">
            <v>DK VIBORG01</v>
          </cell>
        </row>
        <row r="648">
          <cell r="B648" t="str">
            <v>DK VIBORG02</v>
          </cell>
        </row>
        <row r="649">
          <cell r="B649" t="str">
            <v>DK VIBORG03</v>
          </cell>
        </row>
        <row r="650">
          <cell r="B650" t="str">
            <v>DK VIBY01</v>
          </cell>
        </row>
        <row r="651">
          <cell r="B651" t="str">
            <v>DK VIRUM01</v>
          </cell>
        </row>
        <row r="652">
          <cell r="B652" t="str">
            <v>DK VORDING02</v>
          </cell>
        </row>
        <row r="653">
          <cell r="B653" t="str">
            <v>E  ALCAL-H01</v>
          </cell>
        </row>
        <row r="654">
          <cell r="B654" t="str">
            <v>E  ALICANT01</v>
          </cell>
        </row>
        <row r="655">
          <cell r="B655" t="str">
            <v>E  ALMERIA01</v>
          </cell>
        </row>
        <row r="656">
          <cell r="B656" t="str">
            <v>E  AVILA01</v>
          </cell>
        </row>
        <row r="657">
          <cell r="B657" t="str">
            <v>E  BADAJOZ01</v>
          </cell>
        </row>
        <row r="658">
          <cell r="B658" t="str">
            <v>E  BARCELO01</v>
          </cell>
        </row>
        <row r="659">
          <cell r="B659" t="str">
            <v>E  BARCELO02</v>
          </cell>
        </row>
        <row r="660">
          <cell r="B660" t="str">
            <v>E  BARCELO03</v>
          </cell>
        </row>
        <row r="661">
          <cell r="B661" t="str">
            <v>E  BARCELO11</v>
          </cell>
        </row>
        <row r="662">
          <cell r="B662" t="str">
            <v>E  BARCELO15</v>
          </cell>
        </row>
        <row r="663">
          <cell r="B663" t="str">
            <v>E  BARCELO16</v>
          </cell>
        </row>
        <row r="664">
          <cell r="B664" t="str">
            <v>E  BARCELO22</v>
          </cell>
        </row>
        <row r="665">
          <cell r="B665" t="str">
            <v>E  BARCELO24</v>
          </cell>
        </row>
        <row r="666">
          <cell r="B666" t="str">
            <v>E  BARCELO29</v>
          </cell>
        </row>
        <row r="667">
          <cell r="B667" t="str">
            <v>E  BILBAO01</v>
          </cell>
        </row>
        <row r="668">
          <cell r="B668" t="str">
            <v>E  BILBAO02</v>
          </cell>
        </row>
        <row r="669">
          <cell r="B669" t="str">
            <v>E  BURGOS01</v>
          </cell>
        </row>
        <row r="670">
          <cell r="B670" t="str">
            <v>E  CADIZ01</v>
          </cell>
        </row>
        <row r="671">
          <cell r="B671" t="str">
            <v>E  CASTELL01</v>
          </cell>
        </row>
        <row r="672">
          <cell r="B672" t="str">
            <v>E  CIUDA-R01</v>
          </cell>
        </row>
        <row r="673">
          <cell r="B673" t="str">
            <v>E  CORDOBA01</v>
          </cell>
        </row>
        <row r="674">
          <cell r="B674" t="str">
            <v>E  ELCHE01</v>
          </cell>
        </row>
        <row r="675">
          <cell r="B675" t="str">
            <v>E  GIRONA02</v>
          </cell>
        </row>
        <row r="676">
          <cell r="B676" t="str">
            <v>E  GRANADA01</v>
          </cell>
        </row>
        <row r="677">
          <cell r="B677" t="str">
            <v>E  GRANADA04</v>
          </cell>
        </row>
        <row r="678">
          <cell r="B678" t="str">
            <v>E  HUELVA01</v>
          </cell>
        </row>
        <row r="679">
          <cell r="B679" t="str">
            <v>E  JAEN01</v>
          </cell>
        </row>
        <row r="680">
          <cell r="B680" t="str">
            <v>E  LA-CORU01</v>
          </cell>
        </row>
        <row r="681">
          <cell r="B681" t="str">
            <v>E  LAS-PAL01</v>
          </cell>
        </row>
        <row r="682">
          <cell r="B682" t="str">
            <v>E  LEON01</v>
          </cell>
        </row>
        <row r="683">
          <cell r="B683" t="str">
            <v>E  LLEIDA01</v>
          </cell>
        </row>
        <row r="684">
          <cell r="B684" t="str">
            <v>E  LOGRONO01</v>
          </cell>
        </row>
        <row r="685">
          <cell r="B685" t="str">
            <v>E  MADRID01</v>
          </cell>
        </row>
        <row r="686">
          <cell r="B686" t="str">
            <v>E  MADRID02</v>
          </cell>
        </row>
        <row r="687">
          <cell r="B687" t="str">
            <v>E  MADRID03</v>
          </cell>
        </row>
        <row r="688">
          <cell r="B688" t="str">
            <v>E  MADRID04</v>
          </cell>
        </row>
        <row r="689">
          <cell r="B689" t="str">
            <v>E  MADRID05</v>
          </cell>
        </row>
        <row r="690">
          <cell r="B690" t="str">
            <v>E  MADRID09</v>
          </cell>
        </row>
        <row r="691">
          <cell r="B691" t="str">
            <v>E  MADRID12</v>
          </cell>
        </row>
        <row r="692">
          <cell r="B692" t="str">
            <v>E  MADRID14</v>
          </cell>
        </row>
        <row r="693">
          <cell r="B693" t="str">
            <v>E  MADRID17</v>
          </cell>
        </row>
        <row r="694">
          <cell r="B694" t="str">
            <v>E  MADRID18</v>
          </cell>
        </row>
        <row r="695">
          <cell r="B695" t="str">
            <v>E  MADRID19</v>
          </cell>
        </row>
        <row r="696">
          <cell r="B696" t="str">
            <v>E  MADRID21</v>
          </cell>
        </row>
        <row r="697">
          <cell r="B697" t="str">
            <v>E  MADRID26</v>
          </cell>
        </row>
        <row r="698">
          <cell r="B698" t="str">
            <v>E  MADRID27</v>
          </cell>
        </row>
        <row r="699">
          <cell r="B699" t="str">
            <v>E  MADRID28</v>
          </cell>
        </row>
        <row r="700">
          <cell r="B700" t="str">
            <v>E  MADRID32</v>
          </cell>
        </row>
        <row r="701">
          <cell r="B701" t="str">
            <v>E  MADRID33</v>
          </cell>
        </row>
        <row r="702">
          <cell r="B702" t="str">
            <v>E  MALAGA01</v>
          </cell>
        </row>
        <row r="703">
          <cell r="B703" t="str">
            <v>E  MATARO01</v>
          </cell>
        </row>
        <row r="704">
          <cell r="B704" t="str">
            <v>E  MONDRAG01</v>
          </cell>
        </row>
        <row r="705">
          <cell r="B705" t="str">
            <v>E  MURCIA01</v>
          </cell>
        </row>
        <row r="706">
          <cell r="B706" t="str">
            <v>E  MURCIA02</v>
          </cell>
        </row>
        <row r="707">
          <cell r="B707" t="str">
            <v>E  MURCIA04</v>
          </cell>
        </row>
        <row r="708">
          <cell r="B708" t="str">
            <v>E  MURCIA05</v>
          </cell>
        </row>
        <row r="709">
          <cell r="B709" t="str">
            <v>E  OVIEDO01</v>
          </cell>
        </row>
        <row r="710">
          <cell r="B710" t="str">
            <v>E  PALMA01</v>
          </cell>
        </row>
        <row r="711">
          <cell r="B711" t="str">
            <v>E  PAMPLON01</v>
          </cell>
        </row>
        <row r="712">
          <cell r="B712" t="str">
            <v>E  PAMPLON02</v>
          </cell>
        </row>
        <row r="713">
          <cell r="B713" t="str">
            <v>E  SALAMAN01</v>
          </cell>
        </row>
        <row r="714">
          <cell r="B714" t="str">
            <v>E  SALAMAN02</v>
          </cell>
        </row>
        <row r="715">
          <cell r="B715" t="str">
            <v>E  SALAMAN03</v>
          </cell>
        </row>
        <row r="716">
          <cell r="B716" t="str">
            <v>E  SAN-SEB01</v>
          </cell>
        </row>
        <row r="717">
          <cell r="B717" t="str">
            <v>E  SANTAND01</v>
          </cell>
        </row>
        <row r="718">
          <cell r="B718" t="str">
            <v>E  SANTIAG01</v>
          </cell>
        </row>
        <row r="719">
          <cell r="B719" t="str">
            <v>E  SEGOVIA01</v>
          </cell>
        </row>
        <row r="720">
          <cell r="B720" t="str">
            <v>E  SEVILLA01</v>
          </cell>
        </row>
        <row r="721">
          <cell r="B721" t="str">
            <v>E  SEVILLA01</v>
          </cell>
        </row>
        <row r="722">
          <cell r="B722" t="str">
            <v>E  SEVILLA03</v>
          </cell>
        </row>
        <row r="723">
          <cell r="B723" t="str">
            <v>E  TARRAGO01</v>
          </cell>
        </row>
        <row r="724">
          <cell r="B724" t="str">
            <v>E  TENERIF01</v>
          </cell>
        </row>
        <row r="725">
          <cell r="B725" t="str">
            <v>E  VALENCI01</v>
          </cell>
        </row>
        <row r="726">
          <cell r="B726" t="str">
            <v>E  VALENCI02</v>
          </cell>
        </row>
        <row r="727">
          <cell r="B727" t="str">
            <v>E  VALENCI06</v>
          </cell>
        </row>
        <row r="728">
          <cell r="B728" t="str">
            <v>E  VALENCI08</v>
          </cell>
        </row>
        <row r="729">
          <cell r="B729" t="str">
            <v>E  VALENCI09</v>
          </cell>
        </row>
        <row r="730">
          <cell r="B730" t="str">
            <v>E  VALENCI11</v>
          </cell>
        </row>
        <row r="731">
          <cell r="B731" t="str">
            <v>E  VALLADO01</v>
          </cell>
        </row>
        <row r="732">
          <cell r="B732" t="str">
            <v>E  VALLADO03</v>
          </cell>
        </row>
        <row r="733">
          <cell r="B733" t="str">
            <v>E  VIC01</v>
          </cell>
        </row>
        <row r="734">
          <cell r="B734" t="str">
            <v>E  VIGO01</v>
          </cell>
        </row>
        <row r="735">
          <cell r="B735" t="str">
            <v>E  VITORIA01</v>
          </cell>
        </row>
        <row r="736">
          <cell r="B736" t="str">
            <v>E  ZARAGOZ01</v>
          </cell>
        </row>
        <row r="737">
          <cell r="B737" t="str">
            <v>EE HARJUMA01</v>
          </cell>
        </row>
        <row r="738">
          <cell r="B738" t="str">
            <v>EE TALLINN01</v>
          </cell>
        </row>
        <row r="739">
          <cell r="B739" t="str">
            <v>EE TALLINN02</v>
          </cell>
        </row>
        <row r="740">
          <cell r="B740" t="str">
            <v>EE TALLINN03</v>
          </cell>
        </row>
        <row r="741">
          <cell r="B741" t="str">
            <v>EE TALLINN04</v>
          </cell>
        </row>
        <row r="742">
          <cell r="B742" t="str">
            <v>EE TALLINN05</v>
          </cell>
        </row>
        <row r="743">
          <cell r="B743" t="str">
            <v>EE TALLINN06</v>
          </cell>
        </row>
        <row r="744">
          <cell r="B744" t="str">
            <v>EE TALLINN09</v>
          </cell>
        </row>
        <row r="745">
          <cell r="B745" t="str">
            <v>EE TALLINN10</v>
          </cell>
        </row>
        <row r="746">
          <cell r="B746" t="str">
            <v>EE TALLINN11</v>
          </cell>
        </row>
        <row r="747">
          <cell r="B747" t="str">
            <v>EE TALLINN12</v>
          </cell>
        </row>
        <row r="748">
          <cell r="B748" t="str">
            <v>EE TALLINN13</v>
          </cell>
        </row>
        <row r="749">
          <cell r="B749" t="str">
            <v>EE TALLINN14</v>
          </cell>
        </row>
        <row r="750">
          <cell r="B750" t="str">
            <v>EE TALLINN15</v>
          </cell>
        </row>
        <row r="751">
          <cell r="B751" t="str">
            <v>EE TALLINN16</v>
          </cell>
        </row>
        <row r="752">
          <cell r="B752" t="str">
            <v>EE TALLINN17</v>
          </cell>
        </row>
        <row r="753">
          <cell r="B753" t="str">
            <v>EE TARTU01</v>
          </cell>
        </row>
        <row r="754">
          <cell r="B754" t="str">
            <v>EE TARTU02</v>
          </cell>
        </row>
        <row r="755">
          <cell r="B755" t="str">
            <v>EE TARTU05</v>
          </cell>
        </row>
        <row r="756">
          <cell r="B756" t="str">
            <v>EE TARTU05</v>
          </cell>
        </row>
        <row r="757">
          <cell r="B757" t="str">
            <v>EE TARTU06</v>
          </cell>
        </row>
        <row r="758">
          <cell r="B758" t="str">
            <v>EE VILJAND01</v>
          </cell>
        </row>
        <row r="759">
          <cell r="B759" t="str">
            <v>EE VILJAND01</v>
          </cell>
        </row>
        <row r="760">
          <cell r="B760" t="str">
            <v>EURFIESOLE01</v>
          </cell>
        </row>
        <row r="761">
          <cell r="B761" t="str">
            <v>F  AIX-PRO19</v>
          </cell>
        </row>
        <row r="762">
          <cell r="B762" t="str">
            <v>F  ALBI05</v>
          </cell>
        </row>
        <row r="763">
          <cell r="B763" t="str">
            <v>F  ALES01</v>
          </cell>
        </row>
        <row r="764">
          <cell r="B764" t="str">
            <v>F  ALES02</v>
          </cell>
        </row>
        <row r="765">
          <cell r="B765" t="str">
            <v>F  AMIENS01</v>
          </cell>
        </row>
        <row r="766">
          <cell r="B766" t="str">
            <v>F  AMIENS05</v>
          </cell>
        </row>
        <row r="767">
          <cell r="B767" t="str">
            <v>F  AMIENS15</v>
          </cell>
        </row>
        <row r="768">
          <cell r="B768" t="str">
            <v>F  AMIENS18</v>
          </cell>
        </row>
        <row r="769">
          <cell r="B769" t="str">
            <v>F  ANGERS01</v>
          </cell>
        </row>
        <row r="770">
          <cell r="B770" t="str">
            <v>F  ANGERS04</v>
          </cell>
        </row>
        <row r="771">
          <cell r="B771" t="str">
            <v>F  ANGERS06</v>
          </cell>
        </row>
        <row r="772">
          <cell r="B772" t="str">
            <v>F  ANGERS07</v>
          </cell>
        </row>
        <row r="773">
          <cell r="B773" t="str">
            <v>F  ANGERS08</v>
          </cell>
        </row>
        <row r="774">
          <cell r="B774" t="str">
            <v>F  ANGERS10</v>
          </cell>
        </row>
        <row r="775">
          <cell r="B775" t="str">
            <v>F  ANGERS13</v>
          </cell>
        </row>
        <row r="776">
          <cell r="B776" t="str">
            <v>F  ANGERS17</v>
          </cell>
        </row>
        <row r="777">
          <cell r="B777" t="str">
            <v>F  ANGERS21</v>
          </cell>
        </row>
        <row r="778">
          <cell r="B778" t="str">
            <v>F  ANGLET01</v>
          </cell>
        </row>
        <row r="779">
          <cell r="B779" t="str">
            <v>F  ANGOULE05</v>
          </cell>
        </row>
        <row r="780">
          <cell r="B780" t="str">
            <v>F  ANJOU02</v>
          </cell>
        </row>
        <row r="781">
          <cell r="B781" t="str">
            <v>F  ANNECY04</v>
          </cell>
        </row>
        <row r="782">
          <cell r="B782" t="str">
            <v>F  ANNECY07</v>
          </cell>
        </row>
        <row r="783">
          <cell r="B783" t="str">
            <v>F  ARLES03</v>
          </cell>
        </row>
        <row r="784">
          <cell r="B784" t="str">
            <v>F  ARRAS12</v>
          </cell>
        </row>
        <row r="785">
          <cell r="B785" t="str">
            <v>F  ARRAS13</v>
          </cell>
        </row>
        <row r="786">
          <cell r="B786" t="str">
            <v>F  AUXERRE05</v>
          </cell>
        </row>
        <row r="787">
          <cell r="B787" t="str">
            <v>F  AV-FONT01</v>
          </cell>
        </row>
        <row r="788">
          <cell r="B788" t="str">
            <v>F  AV-FONT02</v>
          </cell>
        </row>
        <row r="789">
          <cell r="B789" t="str">
            <v>F  AVIGNON01</v>
          </cell>
        </row>
        <row r="790">
          <cell r="B790" t="str">
            <v>F  AVIGNON12</v>
          </cell>
        </row>
        <row r="791">
          <cell r="B791" t="str">
            <v>F  BAYONNE06</v>
          </cell>
        </row>
        <row r="792">
          <cell r="B792" t="str">
            <v>F  BEAUVAI02</v>
          </cell>
        </row>
        <row r="793">
          <cell r="B793" t="str">
            <v>F  BELFORT06</v>
          </cell>
        </row>
        <row r="794">
          <cell r="B794" t="str">
            <v>F  BELFORT07</v>
          </cell>
        </row>
        <row r="795">
          <cell r="B795" t="str">
            <v>F  BESANCO01</v>
          </cell>
        </row>
        <row r="796">
          <cell r="B796" t="str">
            <v>F  BESANCO06</v>
          </cell>
        </row>
        <row r="797">
          <cell r="B797" t="str">
            <v>F  BESANCO08</v>
          </cell>
        </row>
        <row r="798">
          <cell r="B798" t="str">
            <v>F  BESANCO14</v>
          </cell>
        </row>
        <row r="799">
          <cell r="B799" t="str">
            <v>F  BICETRE02</v>
          </cell>
        </row>
        <row r="800">
          <cell r="B800" t="str">
            <v>F  BLOIS05</v>
          </cell>
        </row>
        <row r="801">
          <cell r="B801" t="str">
            <v>F  BONNEUI01</v>
          </cell>
        </row>
        <row r="802">
          <cell r="B802" t="str">
            <v>F  BORDEAU01</v>
          </cell>
        </row>
        <row r="803">
          <cell r="B803" t="str">
            <v>F  BORDEAU02</v>
          </cell>
        </row>
        <row r="804">
          <cell r="B804" t="str">
            <v>F  BORDEAU03</v>
          </cell>
        </row>
        <row r="805">
          <cell r="B805" t="str">
            <v>F  BORDEAU06</v>
          </cell>
        </row>
        <row r="806">
          <cell r="B806" t="str">
            <v>F  BORDEAU10</v>
          </cell>
        </row>
        <row r="807">
          <cell r="B807" t="str">
            <v>F  BORDEAU11</v>
          </cell>
        </row>
        <row r="808">
          <cell r="B808" t="str">
            <v>F  BORDEAU12</v>
          </cell>
        </row>
        <row r="809">
          <cell r="B809" t="str">
            <v>F  BORDEAU14</v>
          </cell>
        </row>
        <row r="810">
          <cell r="B810" t="str">
            <v>F  BORDEAU16</v>
          </cell>
        </row>
        <row r="811">
          <cell r="B811" t="str">
            <v>F  BORDEAU27</v>
          </cell>
        </row>
        <row r="812">
          <cell r="B812" t="str">
            <v>F  BORDEAU28</v>
          </cell>
        </row>
        <row r="813">
          <cell r="B813" t="str">
            <v>F  BORDEAU36</v>
          </cell>
        </row>
        <row r="814">
          <cell r="B814" t="str">
            <v>F  BORDEAU37</v>
          </cell>
        </row>
        <row r="815">
          <cell r="B815" t="str">
            <v>F  BORDEAU40</v>
          </cell>
        </row>
        <row r="816">
          <cell r="B816" t="str">
            <v>F  BORDEAU41</v>
          </cell>
        </row>
        <row r="817">
          <cell r="B817" t="str">
            <v>F  BORDEAU45</v>
          </cell>
        </row>
        <row r="818">
          <cell r="B818" t="str">
            <v>F  BORDEAU47</v>
          </cell>
        </row>
        <row r="819">
          <cell r="B819" t="str">
            <v>F  BORDEAU48</v>
          </cell>
        </row>
        <row r="820">
          <cell r="B820" t="str">
            <v>F  BOULOGN02</v>
          </cell>
        </row>
        <row r="821">
          <cell r="B821" t="str">
            <v>F  BOURGES04</v>
          </cell>
        </row>
        <row r="822">
          <cell r="B822" t="str">
            <v>F  BOURGES09</v>
          </cell>
        </row>
        <row r="823">
          <cell r="B823" t="str">
            <v>F  BOURGES09</v>
          </cell>
        </row>
        <row r="824">
          <cell r="B824" t="str">
            <v>F  BREST01</v>
          </cell>
        </row>
        <row r="825">
          <cell r="B825" t="str">
            <v>F  BREST07</v>
          </cell>
        </row>
        <row r="826">
          <cell r="B826" t="str">
            <v>F  BREST08</v>
          </cell>
        </row>
        <row r="827">
          <cell r="B827" t="str">
            <v>F  BREST09</v>
          </cell>
        </row>
        <row r="828">
          <cell r="B828" t="str">
            <v>F  BREST10</v>
          </cell>
        </row>
        <row r="829">
          <cell r="B829" t="str">
            <v>F  BRIVE02</v>
          </cell>
        </row>
        <row r="830">
          <cell r="B830" t="str">
            <v>F  BRUZ01</v>
          </cell>
        </row>
        <row r="831">
          <cell r="B831" t="str">
            <v>F  BUC01</v>
          </cell>
        </row>
        <row r="832">
          <cell r="B832" t="str">
            <v>F  CACHAN01</v>
          </cell>
        </row>
        <row r="833">
          <cell r="B833" t="str">
            <v>F  CACHAN03</v>
          </cell>
        </row>
        <row r="834">
          <cell r="B834" t="str">
            <v>F  CACHAN04</v>
          </cell>
        </row>
        <row r="835">
          <cell r="B835" t="str">
            <v>F  CAEN01</v>
          </cell>
        </row>
        <row r="836">
          <cell r="B836" t="str">
            <v>F  CAEN05</v>
          </cell>
        </row>
        <row r="837">
          <cell r="B837" t="str">
            <v>F  CAEN06</v>
          </cell>
        </row>
        <row r="838">
          <cell r="B838" t="str">
            <v>F  CAMBRAI05</v>
          </cell>
        </row>
        <row r="839">
          <cell r="B839" t="str">
            <v>F  CANTELE02</v>
          </cell>
        </row>
        <row r="840">
          <cell r="B840" t="str">
            <v>F  CARQUEF01</v>
          </cell>
        </row>
        <row r="841">
          <cell r="B841" t="str">
            <v>F  CASTRES03</v>
          </cell>
        </row>
        <row r="842">
          <cell r="B842" t="str">
            <v>F  CERGY01</v>
          </cell>
        </row>
        <row r="843">
          <cell r="B843" t="str">
            <v>F  CERGY03</v>
          </cell>
        </row>
        <row r="844">
          <cell r="B844" t="str">
            <v>F  CERGY05</v>
          </cell>
        </row>
        <row r="845">
          <cell r="B845" t="str">
            <v>F  CERGY07</v>
          </cell>
        </row>
        <row r="846">
          <cell r="B846" t="str">
            <v>F  CERGY-P01</v>
          </cell>
        </row>
        <row r="847">
          <cell r="B847" t="str">
            <v>F  CERGY-P04</v>
          </cell>
        </row>
        <row r="848">
          <cell r="B848" t="str">
            <v>F  CHAMBER01</v>
          </cell>
        </row>
        <row r="849">
          <cell r="B849" t="str">
            <v>F  CHAMBER06</v>
          </cell>
        </row>
        <row r="850">
          <cell r="B850" t="str">
            <v>F  CHAMBER07</v>
          </cell>
        </row>
        <row r="851">
          <cell r="B851" t="str">
            <v>F  CHATENA02</v>
          </cell>
        </row>
        <row r="852">
          <cell r="B852" t="str">
            <v>F  CLERMON01</v>
          </cell>
        </row>
        <row r="853">
          <cell r="B853" t="str">
            <v>F  CLERMON02</v>
          </cell>
        </row>
        <row r="854">
          <cell r="B854" t="str">
            <v>F  CLERMON06</v>
          </cell>
        </row>
        <row r="855">
          <cell r="B855" t="str">
            <v>F  CLERMON09</v>
          </cell>
        </row>
        <row r="856">
          <cell r="B856" t="str">
            <v>F  CLERMON10</v>
          </cell>
        </row>
        <row r="857">
          <cell r="B857" t="str">
            <v>F  CLERMON22</v>
          </cell>
        </row>
        <row r="858">
          <cell r="B858" t="str">
            <v>F  CLERMON24</v>
          </cell>
        </row>
        <row r="859">
          <cell r="B859" t="str">
            <v>F  CLERMON25</v>
          </cell>
        </row>
        <row r="860">
          <cell r="B860" t="str">
            <v>F  COMPIEG01</v>
          </cell>
        </row>
        <row r="861">
          <cell r="B861" t="str">
            <v>F  CORTE01</v>
          </cell>
        </row>
        <row r="862">
          <cell r="B862" t="str">
            <v>F  COURBEV04</v>
          </cell>
        </row>
        <row r="863">
          <cell r="B863" t="str">
            <v>F  DIJON01</v>
          </cell>
        </row>
        <row r="864">
          <cell r="B864" t="str">
            <v>F  DIJON08</v>
          </cell>
        </row>
        <row r="865">
          <cell r="B865" t="str">
            <v>F  DIJON10</v>
          </cell>
        </row>
        <row r="866">
          <cell r="B866" t="str">
            <v>F  DIJON11</v>
          </cell>
        </row>
        <row r="867">
          <cell r="B867" t="str">
            <v>F  DIJON13</v>
          </cell>
        </row>
        <row r="868">
          <cell r="B868" t="str">
            <v>F  DOUAI02</v>
          </cell>
        </row>
        <row r="869">
          <cell r="B869" t="str">
            <v>F  DOUAI10</v>
          </cell>
        </row>
        <row r="870">
          <cell r="B870" t="str">
            <v>F  DUNKERQ09</v>
          </cell>
        </row>
        <row r="871">
          <cell r="B871" t="str">
            <v>F  EPERON01</v>
          </cell>
        </row>
        <row r="872">
          <cell r="B872" t="str">
            <v>F  EVRY01</v>
          </cell>
        </row>
        <row r="873">
          <cell r="B873" t="str">
            <v>F  EVRY04</v>
          </cell>
        </row>
        <row r="874">
          <cell r="B874" t="str">
            <v>F  FIRMINY02</v>
          </cell>
        </row>
        <row r="875">
          <cell r="B875" t="str">
            <v>F  FLORAC01</v>
          </cell>
        </row>
        <row r="876">
          <cell r="B876" t="str">
            <v>F  FONTENA01</v>
          </cell>
        </row>
        <row r="877">
          <cell r="B877" t="str">
            <v>F  GIF-YVE01</v>
          </cell>
        </row>
        <row r="878">
          <cell r="B878" t="str">
            <v>F  GIF-YVE02</v>
          </cell>
        </row>
        <row r="879">
          <cell r="B879" t="str">
            <v>F  GRENOBL01</v>
          </cell>
        </row>
        <row r="880">
          <cell r="B880" t="str">
            <v>F  GRENOBL02</v>
          </cell>
        </row>
        <row r="881">
          <cell r="B881" t="str">
            <v>F  GRENOBL03</v>
          </cell>
        </row>
        <row r="882">
          <cell r="B882" t="str">
            <v>F  GRENOBL14</v>
          </cell>
        </row>
        <row r="883">
          <cell r="B883" t="str">
            <v>F  GRENOBL16</v>
          </cell>
        </row>
        <row r="884">
          <cell r="B884" t="str">
            <v>F  GRENOBL21</v>
          </cell>
        </row>
        <row r="885">
          <cell r="B885" t="str">
            <v>F  GRENOBL22</v>
          </cell>
        </row>
        <row r="886">
          <cell r="B886" t="str">
            <v>F  GRENOBL23</v>
          </cell>
        </row>
        <row r="887">
          <cell r="B887" t="str">
            <v>F  GRENOBL37</v>
          </cell>
        </row>
        <row r="888">
          <cell r="B888" t="str">
            <v>F  GRENOBL38</v>
          </cell>
        </row>
        <row r="889">
          <cell r="B889" t="str">
            <v>F  ISSY-MO02</v>
          </cell>
        </row>
        <row r="890">
          <cell r="B890" t="str">
            <v>F  JOUY-JO02</v>
          </cell>
        </row>
        <row r="891">
          <cell r="B891" t="str">
            <v>F  LA-ROCH07</v>
          </cell>
        </row>
        <row r="892">
          <cell r="B892" t="str">
            <v>F  LA-ROCH08</v>
          </cell>
        </row>
        <row r="893">
          <cell r="B893" t="str">
            <v>F  LA-ROCH09</v>
          </cell>
        </row>
        <row r="894">
          <cell r="B894" t="str">
            <v>F  LAROCHE01</v>
          </cell>
        </row>
        <row r="895">
          <cell r="B895" t="str">
            <v>F  LA-RO-Y06</v>
          </cell>
        </row>
        <row r="896">
          <cell r="B896" t="str">
            <v>F  LE-HAVR04</v>
          </cell>
        </row>
        <row r="897">
          <cell r="B897" t="str">
            <v>F  LE-HAVR10</v>
          </cell>
        </row>
        <row r="898">
          <cell r="B898" t="str">
            <v>F  LE-HAVR11</v>
          </cell>
        </row>
        <row r="899">
          <cell r="B899" t="str">
            <v>F  LE-MANS01</v>
          </cell>
        </row>
        <row r="900">
          <cell r="B900" t="str">
            <v>F  LE-MANS09</v>
          </cell>
        </row>
        <row r="901">
          <cell r="B901" t="str">
            <v>F  LE-MANS11</v>
          </cell>
        </row>
        <row r="902">
          <cell r="B902" t="str">
            <v>F  LEMPDES03</v>
          </cell>
        </row>
        <row r="903">
          <cell r="B903" t="str">
            <v>F  LEVALLO01</v>
          </cell>
        </row>
        <row r="904">
          <cell r="B904" t="str">
            <v>F  LILLE01</v>
          </cell>
        </row>
        <row r="905">
          <cell r="B905" t="str">
            <v>F  LILLE02</v>
          </cell>
        </row>
        <row r="906">
          <cell r="B906" t="str">
            <v>F  LILLE03</v>
          </cell>
        </row>
        <row r="907">
          <cell r="B907" t="str">
            <v>F  LILLE11</v>
          </cell>
        </row>
        <row r="908">
          <cell r="B908" t="str">
            <v>F  LILLE13</v>
          </cell>
        </row>
        <row r="909">
          <cell r="B909" t="str">
            <v>F  LILLE14</v>
          </cell>
        </row>
        <row r="910">
          <cell r="B910" t="str">
            <v>F  LILLE15</v>
          </cell>
        </row>
        <row r="911">
          <cell r="B911" t="str">
            <v>F  LILLE16</v>
          </cell>
        </row>
        <row r="912">
          <cell r="B912" t="str">
            <v>F  LILLE19</v>
          </cell>
        </row>
        <row r="913">
          <cell r="B913" t="str">
            <v>F  LILLE24</v>
          </cell>
        </row>
        <row r="914">
          <cell r="B914" t="str">
            <v>F  LILLE25</v>
          </cell>
        </row>
        <row r="915">
          <cell r="B915" t="str">
            <v>F  LILLE45</v>
          </cell>
        </row>
        <row r="916">
          <cell r="B916" t="str">
            <v>F  LILLE51</v>
          </cell>
        </row>
        <row r="917">
          <cell r="B917" t="str">
            <v>F  LIMOGES01</v>
          </cell>
        </row>
        <row r="918">
          <cell r="B918" t="str">
            <v>F  LIMOGES05</v>
          </cell>
        </row>
        <row r="919">
          <cell r="B919" t="str">
            <v>F  LIMOGES06</v>
          </cell>
        </row>
        <row r="920">
          <cell r="B920" t="str">
            <v>F  LIMOGES08</v>
          </cell>
        </row>
        <row r="921">
          <cell r="B921" t="str">
            <v>F  LIMOGES20</v>
          </cell>
        </row>
        <row r="922">
          <cell r="B922" t="str">
            <v>F  LONGUEN03</v>
          </cell>
        </row>
        <row r="923">
          <cell r="B923" t="str">
            <v>F  LOOS02</v>
          </cell>
        </row>
        <row r="924">
          <cell r="B924" t="str">
            <v>F  LORIENT05</v>
          </cell>
        </row>
        <row r="925">
          <cell r="B925" t="str">
            <v>F  LYON01</v>
          </cell>
        </row>
        <row r="926">
          <cell r="B926" t="str">
            <v>F  LYON02</v>
          </cell>
        </row>
        <row r="927">
          <cell r="B927" t="str">
            <v>F  LYON03</v>
          </cell>
        </row>
        <row r="928">
          <cell r="B928" t="str">
            <v>F  LYON10</v>
          </cell>
        </row>
        <row r="929">
          <cell r="B929" t="str">
            <v>F  LYON11</v>
          </cell>
        </row>
        <row r="930">
          <cell r="B930" t="str">
            <v>F  LYON12</v>
          </cell>
        </row>
        <row r="931">
          <cell r="B931" t="str">
            <v>F  LYON13</v>
          </cell>
        </row>
        <row r="932">
          <cell r="B932" t="str">
            <v>F  LYON15</v>
          </cell>
        </row>
        <row r="933">
          <cell r="B933" t="str">
            <v>F  LYON17</v>
          </cell>
        </row>
        <row r="934">
          <cell r="B934" t="str">
            <v>F  LYON18</v>
          </cell>
        </row>
        <row r="935">
          <cell r="B935" t="str">
            <v>F  LYON22</v>
          </cell>
        </row>
        <row r="936">
          <cell r="B936" t="str">
            <v>F  LYON23</v>
          </cell>
        </row>
        <row r="937">
          <cell r="B937" t="str">
            <v>F  LYON24</v>
          </cell>
        </row>
        <row r="938">
          <cell r="B938" t="str">
            <v>F  LYON25</v>
          </cell>
        </row>
        <row r="939">
          <cell r="B939" t="str">
            <v>F  LYON33</v>
          </cell>
        </row>
        <row r="940">
          <cell r="B940" t="str">
            <v>F  LYON33</v>
          </cell>
        </row>
        <row r="941">
          <cell r="B941" t="str">
            <v>F  LYON43</v>
          </cell>
        </row>
        <row r="942">
          <cell r="B942" t="str">
            <v>F  LYON47</v>
          </cell>
        </row>
        <row r="943">
          <cell r="B943" t="str">
            <v>F  LYON58</v>
          </cell>
        </row>
        <row r="944">
          <cell r="B944" t="str">
            <v>F  LYON60</v>
          </cell>
        </row>
        <row r="945">
          <cell r="B945" t="str">
            <v>F  LYON61</v>
          </cell>
        </row>
        <row r="946">
          <cell r="B946" t="str">
            <v>F  LYON62</v>
          </cell>
        </row>
        <row r="947">
          <cell r="B947" t="str">
            <v>F  LYON66</v>
          </cell>
        </row>
        <row r="948">
          <cell r="B948" t="str">
            <v>F  LYON71</v>
          </cell>
        </row>
        <row r="949">
          <cell r="B949" t="str">
            <v>F  MAISONS01</v>
          </cell>
        </row>
        <row r="950">
          <cell r="B950" t="str">
            <v>F  MARSEIL01</v>
          </cell>
        </row>
        <row r="951">
          <cell r="B951" t="str">
            <v>F  MARSEIL02</v>
          </cell>
        </row>
        <row r="952">
          <cell r="B952" t="str">
            <v>F  MARSEIL03</v>
          </cell>
        </row>
        <row r="953">
          <cell r="B953" t="str">
            <v>F  MARSEIL11</v>
          </cell>
        </row>
        <row r="954">
          <cell r="B954" t="str">
            <v>F  MARSEIL12</v>
          </cell>
        </row>
        <row r="955">
          <cell r="B955" t="str">
            <v>F  MARSEIL16</v>
          </cell>
        </row>
        <row r="956">
          <cell r="B956" t="str">
            <v>F  MARSEIL17</v>
          </cell>
        </row>
        <row r="957">
          <cell r="B957" t="str">
            <v>F  MARSEIL51</v>
          </cell>
        </row>
        <row r="958">
          <cell r="B958" t="str">
            <v>F  MARSEIL55</v>
          </cell>
        </row>
        <row r="959">
          <cell r="B959" t="str">
            <v>F  MARSEIL57</v>
          </cell>
        </row>
        <row r="960">
          <cell r="B960" t="str">
            <v>F  MARSEIL77</v>
          </cell>
        </row>
        <row r="961">
          <cell r="B961" t="str">
            <v>F  MASSY02</v>
          </cell>
        </row>
        <row r="962">
          <cell r="B962" t="str">
            <v>F  MAXEVIL01</v>
          </cell>
        </row>
        <row r="963">
          <cell r="B963" t="str">
            <v>F  MENDE03</v>
          </cell>
        </row>
        <row r="964">
          <cell r="B964" t="str">
            <v>F  METZ01</v>
          </cell>
        </row>
        <row r="965">
          <cell r="B965" t="str">
            <v>F  METZ05</v>
          </cell>
        </row>
        <row r="966">
          <cell r="B966" t="str">
            <v>F  METZ18</v>
          </cell>
        </row>
        <row r="967">
          <cell r="B967" t="str">
            <v>F  METZ26</v>
          </cell>
        </row>
        <row r="968">
          <cell r="B968" t="str">
            <v>F  MONTAGN01</v>
          </cell>
        </row>
        <row r="969">
          <cell r="B969" t="str">
            <v>F  MONTPEL01</v>
          </cell>
        </row>
        <row r="970">
          <cell r="B970" t="str">
            <v>F  MONTPEL02</v>
          </cell>
        </row>
        <row r="971">
          <cell r="B971" t="str">
            <v>F  MONTPEL03</v>
          </cell>
        </row>
        <row r="972">
          <cell r="B972" t="str">
            <v>F  MONTPEL08</v>
          </cell>
        </row>
        <row r="973">
          <cell r="B973" t="str">
            <v>F  MONTPEL10</v>
          </cell>
        </row>
        <row r="974">
          <cell r="B974" t="str">
            <v>F  MONTPEL12</v>
          </cell>
        </row>
        <row r="975">
          <cell r="B975" t="str">
            <v>F  MONTPEL13</v>
          </cell>
        </row>
        <row r="976">
          <cell r="B976" t="str">
            <v>F  MONTPEL14</v>
          </cell>
        </row>
        <row r="977">
          <cell r="B977" t="str">
            <v>F  MONTPEL27</v>
          </cell>
        </row>
        <row r="978">
          <cell r="B978" t="str">
            <v>F  MONTPEL30</v>
          </cell>
        </row>
        <row r="979">
          <cell r="B979" t="str">
            <v>F  MONTPEL36</v>
          </cell>
        </row>
        <row r="980">
          <cell r="B980" t="str">
            <v>F  MONTPEL44</v>
          </cell>
        </row>
        <row r="981">
          <cell r="B981" t="str">
            <v>F  MONTPEL45</v>
          </cell>
        </row>
        <row r="982">
          <cell r="B982" t="str">
            <v>F  MONTPEL46</v>
          </cell>
        </row>
        <row r="983">
          <cell r="B983" t="str">
            <v>F  MONTROU02</v>
          </cell>
        </row>
        <row r="984">
          <cell r="B984" t="str">
            <v>F  MULHOUS01</v>
          </cell>
        </row>
        <row r="985">
          <cell r="B985" t="str">
            <v>F  MULHOUS08</v>
          </cell>
        </row>
        <row r="986">
          <cell r="B986" t="str">
            <v>F  MULHOUS14</v>
          </cell>
        </row>
        <row r="987">
          <cell r="B987" t="str">
            <v>F  NANCY01</v>
          </cell>
        </row>
        <row r="988">
          <cell r="B988" t="str">
            <v>F  NANCY02</v>
          </cell>
        </row>
        <row r="989">
          <cell r="B989" t="str">
            <v>F  NANCY12</v>
          </cell>
        </row>
        <row r="990">
          <cell r="B990" t="str">
            <v>F  NANCY21</v>
          </cell>
        </row>
        <row r="991">
          <cell r="B991" t="str">
            <v>F  NANCY22</v>
          </cell>
        </row>
        <row r="992">
          <cell r="B992" t="str">
            <v>F  NANCY37</v>
          </cell>
        </row>
        <row r="993">
          <cell r="B993" t="str">
            <v>F  NANTES01</v>
          </cell>
        </row>
        <row r="994">
          <cell r="B994" t="str">
            <v>F  NANTES07</v>
          </cell>
        </row>
        <row r="995">
          <cell r="B995" t="str">
            <v>F  NANTES08</v>
          </cell>
        </row>
        <row r="996">
          <cell r="B996" t="str">
            <v>F  NANTES09</v>
          </cell>
        </row>
        <row r="997">
          <cell r="B997" t="str">
            <v>F  NANTES11</v>
          </cell>
        </row>
        <row r="998">
          <cell r="B998" t="str">
            <v>F  NANTES12</v>
          </cell>
        </row>
        <row r="999">
          <cell r="B999" t="str">
            <v>F  NANTES13</v>
          </cell>
        </row>
        <row r="1000">
          <cell r="B1000" t="str">
            <v>F  NANTES24</v>
          </cell>
        </row>
        <row r="1001">
          <cell r="B1001" t="str">
            <v>F  NANTES34</v>
          </cell>
        </row>
        <row r="1002">
          <cell r="B1002" t="str">
            <v>F  NANTES37</v>
          </cell>
        </row>
        <row r="1003">
          <cell r="B1003" t="str">
            <v>F  NANTES39</v>
          </cell>
        </row>
        <row r="1004">
          <cell r="B1004" t="str">
            <v>F  NANTES43</v>
          </cell>
        </row>
        <row r="1005">
          <cell r="B1005" t="str">
            <v>F  NARBONN03</v>
          </cell>
        </row>
        <row r="1006">
          <cell r="B1006" t="str">
            <v>F  NICE01</v>
          </cell>
        </row>
        <row r="1007">
          <cell r="B1007" t="str">
            <v>F  NICE09</v>
          </cell>
        </row>
        <row r="1008">
          <cell r="B1008" t="str">
            <v>F  NIMES10</v>
          </cell>
        </row>
        <row r="1009">
          <cell r="B1009" t="str">
            <v>F  NIMES11</v>
          </cell>
        </row>
        <row r="1010">
          <cell r="B1010" t="str">
            <v>F  NIMES17</v>
          </cell>
        </row>
        <row r="1011">
          <cell r="B1011" t="str">
            <v>F  NOISY02</v>
          </cell>
        </row>
        <row r="1012">
          <cell r="B1012" t="str">
            <v>F  NOISY04</v>
          </cell>
        </row>
        <row r="1013">
          <cell r="B1013" t="str">
            <v>F  ORLEANS01</v>
          </cell>
        </row>
        <row r="1014">
          <cell r="B1014" t="str">
            <v>F  ORLEANS07</v>
          </cell>
        </row>
        <row r="1015">
          <cell r="B1015" t="str">
            <v>F  ORLEANS13</v>
          </cell>
        </row>
        <row r="1016">
          <cell r="B1016" t="str">
            <v>F  ORSAY02</v>
          </cell>
        </row>
        <row r="1017">
          <cell r="B1017" t="str">
            <v>F  PALAISE01</v>
          </cell>
        </row>
        <row r="1018">
          <cell r="B1018" t="str">
            <v>F  PARIS001</v>
          </cell>
        </row>
        <row r="1019">
          <cell r="B1019" t="str">
            <v>F  PARIS002</v>
          </cell>
        </row>
        <row r="1020">
          <cell r="B1020" t="str">
            <v>F  PARIS003</v>
          </cell>
        </row>
        <row r="1021">
          <cell r="B1021" t="str">
            <v>F  PARIS004</v>
          </cell>
        </row>
        <row r="1022">
          <cell r="B1022" t="str">
            <v>F  PARIS005</v>
          </cell>
        </row>
        <row r="1023">
          <cell r="B1023" t="str">
            <v>F  PARIS006</v>
          </cell>
        </row>
        <row r="1024">
          <cell r="B1024" t="str">
            <v>F  PARIS007</v>
          </cell>
        </row>
        <row r="1025">
          <cell r="B1025" t="str">
            <v>F  PARIS008</v>
          </cell>
        </row>
        <row r="1026">
          <cell r="B1026" t="str">
            <v>F  PARIS009</v>
          </cell>
        </row>
        <row r="1027">
          <cell r="B1027" t="str">
            <v>F  PARIS010</v>
          </cell>
        </row>
        <row r="1028">
          <cell r="B1028" t="str">
            <v>F  PARIS011</v>
          </cell>
        </row>
        <row r="1029">
          <cell r="B1029" t="str">
            <v>F  PARIS012</v>
          </cell>
        </row>
        <row r="1030">
          <cell r="B1030" t="str">
            <v>F  PARIS013</v>
          </cell>
        </row>
        <row r="1031">
          <cell r="B1031" t="str">
            <v>F  PARIS014</v>
          </cell>
        </row>
        <row r="1032">
          <cell r="B1032" t="str">
            <v>F  PARIS026</v>
          </cell>
        </row>
        <row r="1033">
          <cell r="B1033" t="str">
            <v>F  PARIS035</v>
          </cell>
        </row>
        <row r="1034">
          <cell r="B1034" t="str">
            <v>F  PARIS036</v>
          </cell>
        </row>
        <row r="1035">
          <cell r="B1035" t="str">
            <v>F  PARIS037</v>
          </cell>
        </row>
        <row r="1036">
          <cell r="B1036" t="str">
            <v>F  PARIS047</v>
          </cell>
        </row>
        <row r="1037">
          <cell r="B1037" t="str">
            <v>F  PARIS052</v>
          </cell>
        </row>
        <row r="1038">
          <cell r="B1038" t="str">
            <v>F  PARIS054</v>
          </cell>
        </row>
        <row r="1039">
          <cell r="B1039" t="str">
            <v>F  PARIS056</v>
          </cell>
        </row>
        <row r="1040">
          <cell r="B1040" t="str">
            <v>F  PARIS057</v>
          </cell>
        </row>
        <row r="1041">
          <cell r="B1041" t="str">
            <v>F  PARIS062</v>
          </cell>
        </row>
        <row r="1042">
          <cell r="B1042" t="str">
            <v>F  PARIS063</v>
          </cell>
        </row>
        <row r="1043">
          <cell r="B1043" t="str">
            <v>F  PARIS064</v>
          </cell>
        </row>
        <row r="1044">
          <cell r="B1044" t="str">
            <v>F  PARIS066</v>
          </cell>
        </row>
        <row r="1045">
          <cell r="B1045" t="str">
            <v>F  PARIS068</v>
          </cell>
        </row>
        <row r="1046">
          <cell r="B1046" t="str">
            <v>F  PARIS075</v>
          </cell>
        </row>
        <row r="1047">
          <cell r="B1047" t="str">
            <v>F  PARIS076</v>
          </cell>
        </row>
        <row r="1048">
          <cell r="B1048" t="str">
            <v>F  PARIS080</v>
          </cell>
        </row>
        <row r="1049">
          <cell r="B1049" t="str">
            <v>F  PARIS081</v>
          </cell>
        </row>
        <row r="1050">
          <cell r="B1050" t="str">
            <v>F  PARIS083</v>
          </cell>
        </row>
        <row r="1051">
          <cell r="B1051" t="str">
            <v>F  PARIS085</v>
          </cell>
        </row>
        <row r="1052">
          <cell r="B1052" t="str">
            <v>F  PARIS087</v>
          </cell>
        </row>
        <row r="1053">
          <cell r="B1053" t="str">
            <v>F  PARIS089</v>
          </cell>
        </row>
        <row r="1054">
          <cell r="B1054" t="str">
            <v>F  PARIS092</v>
          </cell>
        </row>
        <row r="1055">
          <cell r="B1055" t="str">
            <v>F  PARIS098</v>
          </cell>
        </row>
        <row r="1056">
          <cell r="B1056" t="str">
            <v>F  PARIS100</v>
          </cell>
        </row>
        <row r="1057">
          <cell r="B1057" t="str">
            <v>F  PARIS104</v>
          </cell>
        </row>
        <row r="1058">
          <cell r="B1058" t="str">
            <v>F  PARIS105</v>
          </cell>
        </row>
        <row r="1059">
          <cell r="B1059" t="str">
            <v>F  PARIS109</v>
          </cell>
        </row>
        <row r="1060">
          <cell r="B1060" t="str">
            <v>F  PARIS110</v>
          </cell>
        </row>
        <row r="1061">
          <cell r="B1061" t="str">
            <v>F  PARIS113</v>
          </cell>
        </row>
        <row r="1062">
          <cell r="B1062" t="str">
            <v>F  PARIS116</v>
          </cell>
        </row>
        <row r="1063">
          <cell r="B1063" t="str">
            <v>F  PARIS117</v>
          </cell>
        </row>
        <row r="1064">
          <cell r="B1064" t="str">
            <v>F  PARIS119</v>
          </cell>
        </row>
        <row r="1065">
          <cell r="B1065" t="str">
            <v>F  PARIS121</v>
          </cell>
        </row>
        <row r="1066">
          <cell r="B1066" t="str">
            <v>F  PARIS126</v>
          </cell>
        </row>
        <row r="1067">
          <cell r="B1067" t="str">
            <v>F  PARIS129</v>
          </cell>
        </row>
        <row r="1068">
          <cell r="B1068" t="str">
            <v>F  PARIS160</v>
          </cell>
        </row>
        <row r="1069">
          <cell r="B1069" t="str">
            <v>F  PARIS167</v>
          </cell>
        </row>
        <row r="1070">
          <cell r="B1070" t="str">
            <v>F  PARIS174</v>
          </cell>
        </row>
        <row r="1071">
          <cell r="B1071" t="str">
            <v>F  PARIS178</v>
          </cell>
        </row>
        <row r="1072">
          <cell r="B1072" t="str">
            <v>F  PARIS190</v>
          </cell>
        </row>
        <row r="1073">
          <cell r="B1073" t="str">
            <v>F  PARIS200</v>
          </cell>
        </row>
        <row r="1074">
          <cell r="B1074" t="str">
            <v>F  PARIS209</v>
          </cell>
        </row>
        <row r="1075">
          <cell r="B1075" t="str">
            <v>F  PARIS213</v>
          </cell>
        </row>
        <row r="1076">
          <cell r="B1076" t="str">
            <v>F  PARIS222</v>
          </cell>
        </row>
        <row r="1077">
          <cell r="B1077" t="str">
            <v>F  PARIS222</v>
          </cell>
        </row>
        <row r="1078">
          <cell r="B1078" t="str">
            <v>F  PARIS225</v>
          </cell>
        </row>
        <row r="1079">
          <cell r="B1079" t="str">
            <v>F  PARIS226</v>
          </cell>
        </row>
        <row r="1080">
          <cell r="B1080" t="str">
            <v>F  PARIS235</v>
          </cell>
        </row>
        <row r="1081">
          <cell r="B1081" t="str">
            <v>F  PARIS236</v>
          </cell>
        </row>
        <row r="1082">
          <cell r="B1082" t="str">
            <v>F  PARIS244</v>
          </cell>
        </row>
        <row r="1083">
          <cell r="B1083" t="str">
            <v>F  PARIS246</v>
          </cell>
        </row>
        <row r="1084">
          <cell r="B1084" t="str">
            <v>F  PARIS247</v>
          </cell>
        </row>
        <row r="1085">
          <cell r="B1085" t="str">
            <v>F  PARIS256</v>
          </cell>
        </row>
        <row r="1086">
          <cell r="B1086" t="str">
            <v>F  PARIS258</v>
          </cell>
        </row>
        <row r="1087">
          <cell r="B1087" t="str">
            <v>F  PARIS270</v>
          </cell>
        </row>
        <row r="1088">
          <cell r="B1088" t="str">
            <v>F  PARIS294</v>
          </cell>
        </row>
        <row r="1089">
          <cell r="B1089" t="str">
            <v>F  PARIS318</v>
          </cell>
        </row>
        <row r="1090">
          <cell r="B1090" t="str">
            <v>F  PARIS319</v>
          </cell>
        </row>
        <row r="1091">
          <cell r="B1091" t="str">
            <v>F  PARIS320</v>
          </cell>
        </row>
        <row r="1092">
          <cell r="B1092" t="str">
            <v>F  PARIS321</v>
          </cell>
        </row>
        <row r="1093">
          <cell r="B1093" t="str">
            <v>F  PARIS322</v>
          </cell>
        </row>
        <row r="1094">
          <cell r="B1094" t="str">
            <v>F  PARIS323</v>
          </cell>
        </row>
        <row r="1095">
          <cell r="B1095" t="str">
            <v>F  PAU01</v>
          </cell>
        </row>
        <row r="1096">
          <cell r="B1096" t="str">
            <v>F  PAU12</v>
          </cell>
        </row>
        <row r="1097">
          <cell r="B1097" t="str">
            <v>F  PERPIGN01</v>
          </cell>
        </row>
        <row r="1098">
          <cell r="B1098" t="str">
            <v>F  PERPIGN12</v>
          </cell>
        </row>
        <row r="1099">
          <cell r="B1099" t="str">
            <v>F  PEZENAS01</v>
          </cell>
        </row>
        <row r="1100">
          <cell r="B1100" t="str">
            <v>F  POINT-P05</v>
          </cell>
        </row>
        <row r="1101">
          <cell r="B1101" t="str">
            <v>F  POITIER01</v>
          </cell>
        </row>
        <row r="1102">
          <cell r="B1102" t="str">
            <v>F  POITIER05</v>
          </cell>
        </row>
        <row r="1103">
          <cell r="B1103" t="str">
            <v>F  POITIER06</v>
          </cell>
        </row>
        <row r="1104">
          <cell r="B1104" t="str">
            <v>F  POITIER07</v>
          </cell>
        </row>
        <row r="1105">
          <cell r="B1105" t="str">
            <v>F  POITIER12</v>
          </cell>
        </row>
        <row r="1106">
          <cell r="B1106" t="str">
            <v>F  QUIMPER09</v>
          </cell>
        </row>
        <row r="1107">
          <cell r="B1107" t="str">
            <v>F  REIMS01</v>
          </cell>
        </row>
        <row r="1108">
          <cell r="B1108" t="str">
            <v>F  REIMS06</v>
          </cell>
        </row>
        <row r="1109">
          <cell r="B1109" t="str">
            <v>F  REIMS09</v>
          </cell>
        </row>
        <row r="1110">
          <cell r="B1110" t="str">
            <v>F  REIMS16</v>
          </cell>
        </row>
        <row r="1111">
          <cell r="B1111" t="str">
            <v>F  REIMS23</v>
          </cell>
        </row>
        <row r="1112">
          <cell r="B1112" t="str">
            <v>F  RENNES01</v>
          </cell>
        </row>
        <row r="1113">
          <cell r="B1113" t="str">
            <v>F  RENNES02</v>
          </cell>
        </row>
        <row r="1114">
          <cell r="B1114" t="str">
            <v>F  RENNES09</v>
          </cell>
        </row>
        <row r="1115">
          <cell r="B1115" t="str">
            <v>F  RENNES10</v>
          </cell>
        </row>
        <row r="1116">
          <cell r="B1116" t="str">
            <v>F  RENNES11</v>
          </cell>
        </row>
        <row r="1117">
          <cell r="B1117" t="str">
            <v>F  RENNES12</v>
          </cell>
        </row>
        <row r="1118">
          <cell r="B1118" t="str">
            <v>F  RENNES14</v>
          </cell>
        </row>
        <row r="1119">
          <cell r="B1119" t="str">
            <v>F  RENNES15</v>
          </cell>
        </row>
        <row r="1120">
          <cell r="B1120" t="str">
            <v>F  RENNES16</v>
          </cell>
        </row>
        <row r="1121">
          <cell r="B1121" t="str">
            <v>F  RENNES22</v>
          </cell>
        </row>
        <row r="1122">
          <cell r="B1122" t="str">
            <v>F  RENNES26</v>
          </cell>
        </row>
        <row r="1123">
          <cell r="B1123" t="str">
            <v>F  RENNES27</v>
          </cell>
        </row>
        <row r="1124">
          <cell r="B1124" t="str">
            <v>F  RENNES28</v>
          </cell>
        </row>
        <row r="1125">
          <cell r="B1125" t="str">
            <v>F  RENNES30</v>
          </cell>
        </row>
        <row r="1126">
          <cell r="B1126" t="str">
            <v>F  RENNES32</v>
          </cell>
        </row>
        <row r="1127">
          <cell r="B1127" t="str">
            <v>F  RENNES39</v>
          </cell>
        </row>
        <row r="1128">
          <cell r="B1128" t="str">
            <v>F  RETHEL01</v>
          </cell>
        </row>
        <row r="1129">
          <cell r="B1129" t="str">
            <v>F  ROUBAIX03</v>
          </cell>
        </row>
        <row r="1130">
          <cell r="B1130" t="str">
            <v>F  ROUBAIX09</v>
          </cell>
        </row>
        <row r="1131">
          <cell r="B1131" t="str">
            <v>F  ROUEN01</v>
          </cell>
        </row>
        <row r="1132">
          <cell r="B1132" t="str">
            <v>F  ROUEN06</v>
          </cell>
        </row>
        <row r="1133">
          <cell r="B1133" t="str">
            <v>F  ROUEN07</v>
          </cell>
        </row>
        <row r="1134">
          <cell r="B1134" t="str">
            <v>F  ROUEN09</v>
          </cell>
        </row>
        <row r="1135">
          <cell r="B1135" t="str">
            <v>F  ROUEN10</v>
          </cell>
        </row>
        <row r="1136">
          <cell r="B1136" t="str">
            <v>F  ROUEN19</v>
          </cell>
        </row>
        <row r="1137">
          <cell r="B1137" t="str">
            <v>F  ROUEN22</v>
          </cell>
        </row>
        <row r="1138">
          <cell r="B1138" t="str">
            <v>F  SCEAUX01</v>
          </cell>
        </row>
        <row r="1139">
          <cell r="B1139" t="str">
            <v>F  ST-DENI01</v>
          </cell>
        </row>
        <row r="1140">
          <cell r="B1140" t="str">
            <v>F  STE-ADR01</v>
          </cell>
        </row>
        <row r="1141">
          <cell r="B1141" t="str">
            <v>F  STE-SEB01</v>
          </cell>
        </row>
        <row r="1142">
          <cell r="B1142" t="str">
            <v>F  ST-ETIE01</v>
          </cell>
        </row>
        <row r="1143">
          <cell r="B1143" t="str">
            <v>F  ST-ETIE05</v>
          </cell>
        </row>
        <row r="1144">
          <cell r="B1144" t="str">
            <v>F  ST-ETIE06</v>
          </cell>
        </row>
        <row r="1145">
          <cell r="B1145" t="str">
            <v>F  ST-ETIE08</v>
          </cell>
        </row>
        <row r="1146">
          <cell r="B1146" t="str">
            <v>F  ST-ETIE16</v>
          </cell>
        </row>
        <row r="1147">
          <cell r="B1147" t="str">
            <v>F  ST-ETIE17</v>
          </cell>
        </row>
        <row r="1148">
          <cell r="B1148" t="str">
            <v>F  ST-ETIE18</v>
          </cell>
        </row>
        <row r="1149">
          <cell r="B1149" t="str">
            <v>F  ST-ETIE24</v>
          </cell>
        </row>
        <row r="1150">
          <cell r="B1150" t="str">
            <v>F  ST-JEAN01</v>
          </cell>
        </row>
        <row r="1151">
          <cell r="B1151" t="str">
            <v>F  ST-MAND01</v>
          </cell>
        </row>
        <row r="1152">
          <cell r="B1152" t="str">
            <v>F  ST-OUEN02</v>
          </cell>
        </row>
        <row r="1153">
          <cell r="B1153" t="str">
            <v>F  STRASBO01</v>
          </cell>
        </row>
        <row r="1154">
          <cell r="B1154" t="str">
            <v>F  STRASBO02</v>
          </cell>
        </row>
        <row r="1155">
          <cell r="B1155" t="str">
            <v>F  STRASBO03</v>
          </cell>
        </row>
        <row r="1156">
          <cell r="B1156" t="str">
            <v>F  STRASBO12</v>
          </cell>
        </row>
        <row r="1157">
          <cell r="B1157" t="str">
            <v>F  STRASBO13</v>
          </cell>
        </row>
        <row r="1158">
          <cell r="B1158" t="str">
            <v>F  STRASBO16</v>
          </cell>
        </row>
        <row r="1159">
          <cell r="B1159" t="str">
            <v>F  STRASBO25</v>
          </cell>
        </row>
        <row r="1160">
          <cell r="B1160" t="str">
            <v>F  STRASBO30</v>
          </cell>
        </row>
        <row r="1161">
          <cell r="B1161" t="str">
            <v>F  STRASBO31</v>
          </cell>
        </row>
        <row r="1162">
          <cell r="B1162" t="str">
            <v>F  STRASBO41</v>
          </cell>
        </row>
        <row r="1163">
          <cell r="B1163" t="str">
            <v>F  TAHITI01</v>
          </cell>
        </row>
        <row r="1164">
          <cell r="B1164" t="str">
            <v>F  TARBES03</v>
          </cell>
        </row>
        <row r="1165">
          <cell r="B1165" t="str">
            <v>F  TOULON01</v>
          </cell>
        </row>
        <row r="1166">
          <cell r="B1166" t="str">
            <v>F  TOULON09</v>
          </cell>
        </row>
        <row r="1167">
          <cell r="B1167" t="str">
            <v>F  TOULOUS01</v>
          </cell>
        </row>
        <row r="1168">
          <cell r="B1168" t="str">
            <v>F  TOULOUS02</v>
          </cell>
        </row>
        <row r="1169">
          <cell r="B1169" t="str">
            <v>F  TOULOUS03</v>
          </cell>
        </row>
        <row r="1170">
          <cell r="B1170" t="str">
            <v>F  TOULOUS114</v>
          </cell>
        </row>
        <row r="1171">
          <cell r="B1171" t="str">
            <v>F  TOULOUS14</v>
          </cell>
        </row>
        <row r="1172">
          <cell r="B1172" t="str">
            <v>F  TOULOUS15</v>
          </cell>
        </row>
        <row r="1173">
          <cell r="B1173" t="str">
            <v>F  TOULOUS16</v>
          </cell>
        </row>
        <row r="1174">
          <cell r="B1174" t="str">
            <v>F  TOULOUS17</v>
          </cell>
        </row>
        <row r="1175">
          <cell r="B1175" t="str">
            <v>F  TOULOUS18</v>
          </cell>
        </row>
        <row r="1176">
          <cell r="B1176" t="str">
            <v>F  TOULOUS19</v>
          </cell>
        </row>
        <row r="1177">
          <cell r="B1177" t="str">
            <v>F  TOULOUS22</v>
          </cell>
        </row>
        <row r="1178">
          <cell r="B1178" t="str">
            <v>F  TOULOUS23</v>
          </cell>
        </row>
        <row r="1179">
          <cell r="B1179" t="str">
            <v>F  TOULOUS24</v>
          </cell>
        </row>
        <row r="1180">
          <cell r="B1180" t="str">
            <v>F  TOULOUS28</v>
          </cell>
        </row>
        <row r="1181">
          <cell r="B1181" t="str">
            <v>F  TOULOUS35</v>
          </cell>
        </row>
        <row r="1182">
          <cell r="B1182" t="str">
            <v>F  TOULOUS41</v>
          </cell>
        </row>
        <row r="1183">
          <cell r="B1183" t="str">
            <v>F  TOULOUS42</v>
          </cell>
        </row>
        <row r="1184">
          <cell r="B1184" t="str">
            <v>F  TOULOUS48</v>
          </cell>
        </row>
        <row r="1185">
          <cell r="B1185" t="str">
            <v>F  TOULOUS50</v>
          </cell>
        </row>
        <row r="1186">
          <cell r="B1186" t="str">
            <v>F  TOULOUS61</v>
          </cell>
        </row>
        <row r="1187">
          <cell r="B1187" t="str">
            <v>F  TOURCOI02</v>
          </cell>
        </row>
        <row r="1188">
          <cell r="B1188" t="str">
            <v>F  TOURS01</v>
          </cell>
        </row>
        <row r="1189">
          <cell r="B1189" t="str">
            <v>F  TOURS24</v>
          </cell>
        </row>
        <row r="1190">
          <cell r="B1190" t="str">
            <v>F  TROYES07</v>
          </cell>
        </row>
        <row r="1191">
          <cell r="B1191" t="str">
            <v>F  TROYES08</v>
          </cell>
        </row>
        <row r="1192">
          <cell r="B1192" t="str">
            <v>F  VALBONN01</v>
          </cell>
        </row>
        <row r="1193">
          <cell r="B1193" t="str">
            <v>F  VALENCE12</v>
          </cell>
        </row>
        <row r="1194">
          <cell r="B1194" t="str">
            <v>F  VALENCI01</v>
          </cell>
        </row>
        <row r="1195">
          <cell r="B1195" t="str">
            <v>F  VANNES04</v>
          </cell>
        </row>
        <row r="1196">
          <cell r="B1196" t="str">
            <v>F  VAULX-V02</v>
          </cell>
        </row>
        <row r="1197">
          <cell r="B1197" t="str">
            <v>F  VERSAIL03</v>
          </cell>
        </row>
        <row r="1198">
          <cell r="B1198" t="str">
            <v>F  VERSAIL05</v>
          </cell>
        </row>
        <row r="1199">
          <cell r="B1199" t="str">
            <v>F  VERSAIL06</v>
          </cell>
        </row>
        <row r="1200">
          <cell r="B1200" t="str">
            <v>F  VERSAIL09</v>
          </cell>
        </row>
        <row r="1201">
          <cell r="B1201" t="str">
            <v>F  VERSAIL11</v>
          </cell>
        </row>
        <row r="1202">
          <cell r="B1202" t="str">
            <v>F  VILLENA01</v>
          </cell>
        </row>
        <row r="1203">
          <cell r="B1203" t="str">
            <v>FL VADUZ01</v>
          </cell>
        </row>
        <row r="1204">
          <cell r="B1204" t="str">
            <v>G  ARTA01</v>
          </cell>
        </row>
        <row r="1205">
          <cell r="B1205" t="str">
            <v>G  ATHINE01</v>
          </cell>
        </row>
        <row r="1206">
          <cell r="B1206" t="str">
            <v>G  ATHINE02</v>
          </cell>
        </row>
        <row r="1207">
          <cell r="B1207" t="str">
            <v>G  ATHINE03</v>
          </cell>
        </row>
        <row r="1208">
          <cell r="B1208" t="str">
            <v>G  ATHINE04</v>
          </cell>
        </row>
        <row r="1209">
          <cell r="B1209" t="str">
            <v>G  ATHINE06</v>
          </cell>
        </row>
        <row r="1210">
          <cell r="B1210" t="str">
            <v>G  ATHINE34</v>
          </cell>
        </row>
        <row r="1211">
          <cell r="B1211" t="str">
            <v>G  ATHINE41</v>
          </cell>
        </row>
        <row r="1212">
          <cell r="B1212" t="str">
            <v>G  ATHINE42</v>
          </cell>
        </row>
        <row r="1213">
          <cell r="B1213" t="str">
            <v>G  CHANIA01</v>
          </cell>
        </row>
        <row r="1214">
          <cell r="B1214" t="str">
            <v>G  EGALEO01</v>
          </cell>
        </row>
        <row r="1215">
          <cell r="B1215" t="str">
            <v>G  IOANNIN01</v>
          </cell>
        </row>
        <row r="1216">
          <cell r="B1216" t="str">
            <v>G  KALAMAT01</v>
          </cell>
        </row>
        <row r="1217">
          <cell r="B1217" t="str">
            <v>G  KALLITH01</v>
          </cell>
        </row>
        <row r="1218">
          <cell r="B1218" t="str">
            <v>G  KALLITH02</v>
          </cell>
        </row>
        <row r="1219">
          <cell r="B1219" t="str">
            <v>G  KAVALA01</v>
          </cell>
        </row>
        <row r="1220">
          <cell r="B1220" t="str">
            <v>G  KOMOTIN01</v>
          </cell>
        </row>
        <row r="1221">
          <cell r="B1221" t="str">
            <v>G  KOZANI01</v>
          </cell>
        </row>
        <row r="1222">
          <cell r="B1222" t="str">
            <v>G  KOZANI02</v>
          </cell>
        </row>
        <row r="1223">
          <cell r="B1223" t="str">
            <v>G  KRITI09</v>
          </cell>
        </row>
        <row r="1224">
          <cell r="B1224" t="str">
            <v>G  KRITIS01</v>
          </cell>
        </row>
        <row r="1225">
          <cell r="B1225" t="str">
            <v>G  KRITIS04</v>
          </cell>
        </row>
        <row r="1226">
          <cell r="B1226" t="str">
            <v>G  LAMIA02</v>
          </cell>
        </row>
        <row r="1227">
          <cell r="B1227" t="str">
            <v>G  LARISSA02</v>
          </cell>
        </row>
        <row r="1228">
          <cell r="B1228" t="str">
            <v>G  LARISSA02</v>
          </cell>
        </row>
        <row r="1229">
          <cell r="B1229" t="str">
            <v>G  MESOLO01</v>
          </cell>
        </row>
        <row r="1230">
          <cell r="B1230" t="str">
            <v>G  PATRA01</v>
          </cell>
        </row>
        <row r="1231">
          <cell r="B1231" t="str">
            <v>G  PATRA04</v>
          </cell>
        </row>
        <row r="1232">
          <cell r="B1232" t="str">
            <v>G  PATRA05</v>
          </cell>
        </row>
        <row r="1233">
          <cell r="B1233" t="str">
            <v>G  PIREAS01</v>
          </cell>
        </row>
        <row r="1234">
          <cell r="B1234" t="str">
            <v>G  PIREAS03</v>
          </cell>
        </row>
        <row r="1235">
          <cell r="B1235" t="str">
            <v>G  PSAHN-E01</v>
          </cell>
        </row>
        <row r="1236">
          <cell r="B1236" t="str">
            <v>G  SERRES01</v>
          </cell>
        </row>
        <row r="1237">
          <cell r="B1237" t="str">
            <v>G  THESSAL01</v>
          </cell>
        </row>
        <row r="1238">
          <cell r="B1238" t="str">
            <v>G  THESSAL02</v>
          </cell>
        </row>
        <row r="1239">
          <cell r="B1239" t="str">
            <v>G  THESSAL12</v>
          </cell>
        </row>
        <row r="1240">
          <cell r="B1240" t="str">
            <v>G  TRIPOLI03</v>
          </cell>
        </row>
        <row r="1241">
          <cell r="B1241" t="str">
            <v>G  VOLOS01</v>
          </cell>
        </row>
        <row r="1242">
          <cell r="B1242" t="str">
            <v>G  ZAKYNTH01</v>
          </cell>
        </row>
        <row r="1243">
          <cell r="B1243" t="str">
            <v>HU BAJA01</v>
          </cell>
        </row>
        <row r="1244">
          <cell r="B1244" t="str">
            <v>HU BEKESCS01</v>
          </cell>
        </row>
        <row r="1245">
          <cell r="B1245" t="str">
            <v>HU BUDAPES01</v>
          </cell>
        </row>
        <row r="1246">
          <cell r="B1246" t="str">
            <v>HU BUDAPES02</v>
          </cell>
        </row>
        <row r="1247">
          <cell r="B1247" t="str">
            <v>HU BUDAPES03</v>
          </cell>
        </row>
        <row r="1248">
          <cell r="B1248" t="str">
            <v>HU BUDAPES08</v>
          </cell>
        </row>
        <row r="1249">
          <cell r="B1249" t="str">
            <v>HU BUDAPES09</v>
          </cell>
        </row>
        <row r="1250">
          <cell r="B1250" t="str">
            <v>HU BUDAPES10</v>
          </cell>
        </row>
        <row r="1251">
          <cell r="B1251" t="str">
            <v>HU BUDAPES12</v>
          </cell>
        </row>
        <row r="1252">
          <cell r="B1252" t="str">
            <v>HU BUDAPES15</v>
          </cell>
        </row>
        <row r="1253">
          <cell r="B1253" t="str">
            <v>HU BUDAPES15</v>
          </cell>
        </row>
        <row r="1254">
          <cell r="B1254" t="str">
            <v>HU BUDAPES16</v>
          </cell>
        </row>
        <row r="1255">
          <cell r="B1255" t="str">
            <v>HU BUDAPES20</v>
          </cell>
        </row>
        <row r="1256">
          <cell r="B1256" t="str">
            <v>HU BUDAPES25</v>
          </cell>
        </row>
        <row r="1257">
          <cell r="B1257" t="str">
            <v>HU BUDAPES26</v>
          </cell>
        </row>
        <row r="1258">
          <cell r="B1258" t="str">
            <v>HU BUDAPES27</v>
          </cell>
        </row>
        <row r="1259">
          <cell r="B1259" t="str">
            <v>HU BUDAPES28</v>
          </cell>
        </row>
        <row r="1260">
          <cell r="B1260" t="str">
            <v>HU BUDAPES29</v>
          </cell>
        </row>
        <row r="1261">
          <cell r="B1261" t="str">
            <v>HU BUDAPES30</v>
          </cell>
        </row>
        <row r="1262">
          <cell r="B1262" t="str">
            <v>HU BUDAPES35</v>
          </cell>
        </row>
        <row r="1263">
          <cell r="B1263" t="str">
            <v>HU BUDAPES36</v>
          </cell>
        </row>
        <row r="1264">
          <cell r="B1264" t="str">
            <v>HU BUDAPES37</v>
          </cell>
        </row>
        <row r="1265">
          <cell r="B1265" t="str">
            <v>HU BUDAPES41</v>
          </cell>
        </row>
        <row r="1266">
          <cell r="B1266" t="str">
            <v>HU BUDAPES44</v>
          </cell>
        </row>
        <row r="1267">
          <cell r="B1267" t="str">
            <v>HU BUDAPES45</v>
          </cell>
        </row>
        <row r="1268">
          <cell r="B1268" t="str">
            <v>HU BUDAPES46</v>
          </cell>
        </row>
        <row r="1269">
          <cell r="B1269" t="str">
            <v>HU BUDAPES47</v>
          </cell>
        </row>
        <row r="1270">
          <cell r="B1270" t="str">
            <v>HU DEBRECE01</v>
          </cell>
        </row>
        <row r="1271">
          <cell r="B1271" t="str">
            <v>HU DEBRECE04</v>
          </cell>
        </row>
        <row r="1272">
          <cell r="B1272" t="str">
            <v>HU DEBRECE05</v>
          </cell>
        </row>
        <row r="1273">
          <cell r="B1273" t="str">
            <v>HU DUNAUJ01</v>
          </cell>
        </row>
        <row r="1274">
          <cell r="B1274" t="str">
            <v>HU EGER01</v>
          </cell>
        </row>
        <row r="1275">
          <cell r="B1275" t="str">
            <v>HU ESZTERG01</v>
          </cell>
        </row>
        <row r="1276">
          <cell r="B1276" t="str">
            <v>HU GODOLLO01</v>
          </cell>
        </row>
        <row r="1277">
          <cell r="B1277" t="str">
            <v>HU GYOR01</v>
          </cell>
        </row>
        <row r="1278">
          <cell r="B1278" t="str">
            <v>HU GYOR04</v>
          </cell>
        </row>
        <row r="1279">
          <cell r="B1279" t="str">
            <v>HU KAPOSVA01</v>
          </cell>
        </row>
        <row r="1280">
          <cell r="B1280" t="str">
            <v>HU KECSKEM02</v>
          </cell>
        </row>
        <row r="1281">
          <cell r="B1281" t="str">
            <v>HU MISKOLC01</v>
          </cell>
        </row>
        <row r="1282">
          <cell r="B1282" t="str">
            <v>HU NYIREGY04</v>
          </cell>
        </row>
        <row r="1283">
          <cell r="B1283" t="str">
            <v>HU PECS01</v>
          </cell>
        </row>
        <row r="1284">
          <cell r="B1284" t="str">
            <v>HU SOPRON01</v>
          </cell>
        </row>
        <row r="1285">
          <cell r="B1285" t="str">
            <v>HU SZEGED01</v>
          </cell>
        </row>
        <row r="1286">
          <cell r="B1286" t="str">
            <v>HU SZFVAR01</v>
          </cell>
        </row>
        <row r="1287">
          <cell r="B1287" t="str">
            <v>HU SZOLNOK01</v>
          </cell>
        </row>
        <row r="1288">
          <cell r="B1288" t="str">
            <v>HU SZOMBAT01</v>
          </cell>
        </row>
        <row r="1289">
          <cell r="B1289" t="str">
            <v>HU TATABAN01</v>
          </cell>
        </row>
        <row r="1290">
          <cell r="B1290" t="str">
            <v>HU VESZPRE01</v>
          </cell>
        </row>
        <row r="1291">
          <cell r="B1291" t="str">
            <v>HU VESZPRE02</v>
          </cell>
        </row>
        <row r="1292">
          <cell r="B1292" t="str">
            <v>HU ZSAMBEK01</v>
          </cell>
        </row>
        <row r="1293">
          <cell r="B1293" t="str">
            <v>I  ANCONA01</v>
          </cell>
        </row>
        <row r="1294">
          <cell r="B1294" t="str">
            <v>I  AOSTA02</v>
          </cell>
        </row>
        <row r="1295">
          <cell r="B1295" t="str">
            <v>I  BARI01</v>
          </cell>
        </row>
        <row r="1296">
          <cell r="B1296" t="str">
            <v>I  BARI02</v>
          </cell>
        </row>
        <row r="1297">
          <cell r="B1297" t="str">
            <v>I  BARI03</v>
          </cell>
        </row>
        <row r="1298">
          <cell r="B1298" t="str">
            <v>I  BARI05</v>
          </cell>
        </row>
        <row r="1299">
          <cell r="B1299" t="str">
            <v>I  BENEVEN02</v>
          </cell>
        </row>
        <row r="1300">
          <cell r="B1300" t="str">
            <v>I  BERGAMO01</v>
          </cell>
        </row>
        <row r="1301">
          <cell r="B1301" t="str">
            <v>I  BOLOGNA01</v>
          </cell>
        </row>
        <row r="1302">
          <cell r="B1302" t="str">
            <v>I  BOLOGNA03</v>
          </cell>
        </row>
        <row r="1303">
          <cell r="B1303" t="str">
            <v>I  BOLOGNA04</v>
          </cell>
        </row>
        <row r="1304">
          <cell r="B1304" t="str">
            <v>I  BOLZANO01</v>
          </cell>
        </row>
        <row r="1305">
          <cell r="B1305" t="str">
            <v>I  BRESCIA01</v>
          </cell>
        </row>
        <row r="1306">
          <cell r="B1306" t="str">
            <v>I  BRESCIA04</v>
          </cell>
        </row>
        <row r="1307">
          <cell r="B1307" t="str">
            <v>I  BRESCIA05</v>
          </cell>
        </row>
        <row r="1308">
          <cell r="B1308" t="str">
            <v>I  CAGLIAR01</v>
          </cell>
        </row>
        <row r="1309">
          <cell r="B1309" t="str">
            <v>I  CAMERIN01</v>
          </cell>
        </row>
        <row r="1310">
          <cell r="B1310" t="str">
            <v>I  CAMPOBA01</v>
          </cell>
        </row>
        <row r="1311">
          <cell r="B1311" t="str">
            <v>I  CAMPOBA03</v>
          </cell>
        </row>
        <row r="1312">
          <cell r="B1312" t="str">
            <v>I  CARRARA01</v>
          </cell>
        </row>
        <row r="1313">
          <cell r="B1313" t="str">
            <v>I  CASAMAS01</v>
          </cell>
        </row>
        <row r="1314">
          <cell r="B1314" t="str">
            <v>I  CASSINO01</v>
          </cell>
        </row>
        <row r="1315">
          <cell r="B1315" t="str">
            <v>I  CASTELL01</v>
          </cell>
        </row>
        <row r="1316">
          <cell r="B1316" t="str">
            <v>I  CATANIA01</v>
          </cell>
        </row>
        <row r="1317">
          <cell r="B1317" t="str">
            <v>I  CATANIA03</v>
          </cell>
        </row>
        <row r="1318">
          <cell r="B1318" t="str">
            <v>I  CATANIA06</v>
          </cell>
        </row>
        <row r="1319">
          <cell r="B1319" t="str">
            <v>I  CATANZA02</v>
          </cell>
        </row>
        <row r="1320">
          <cell r="B1320" t="str">
            <v>I  CHIETI01</v>
          </cell>
        </row>
        <row r="1321">
          <cell r="B1321" t="str">
            <v>I  COMO02</v>
          </cell>
        </row>
        <row r="1322">
          <cell r="B1322" t="str">
            <v>I  COSENZA01</v>
          </cell>
        </row>
        <row r="1323">
          <cell r="B1323" t="str">
            <v>I  FAENZA01</v>
          </cell>
        </row>
        <row r="1324">
          <cell r="B1324" t="str">
            <v>I  FERMO01</v>
          </cell>
        </row>
        <row r="1325">
          <cell r="B1325" t="str">
            <v>I  FERRARA01</v>
          </cell>
        </row>
        <row r="1326">
          <cell r="B1326" t="str">
            <v>I  FIRENZE01</v>
          </cell>
        </row>
        <row r="1327">
          <cell r="B1327" t="str">
            <v>I  FIRENZE03</v>
          </cell>
        </row>
        <row r="1328">
          <cell r="B1328" t="str">
            <v>I  FIRENZE05</v>
          </cell>
        </row>
        <row r="1329">
          <cell r="B1329" t="str">
            <v>I  FOGGIA03</v>
          </cell>
        </row>
        <row r="1330">
          <cell r="B1330" t="str">
            <v>I  FORLI01</v>
          </cell>
        </row>
        <row r="1331">
          <cell r="B1331" t="str">
            <v>I  GENOVA01</v>
          </cell>
        </row>
        <row r="1332">
          <cell r="B1332" t="str">
            <v>I  GENOVA03</v>
          </cell>
        </row>
        <row r="1333">
          <cell r="B1333" t="str">
            <v>I  L-AQUIL01</v>
          </cell>
        </row>
        <row r="1334">
          <cell r="B1334" t="str">
            <v>I  L-AQUIL03</v>
          </cell>
        </row>
        <row r="1335">
          <cell r="B1335" t="str">
            <v>I  L-AQUIL04</v>
          </cell>
        </row>
        <row r="1336">
          <cell r="B1336" t="str">
            <v>I  LATINA02</v>
          </cell>
        </row>
        <row r="1337">
          <cell r="B1337" t="str">
            <v>I  LECCE01</v>
          </cell>
        </row>
        <row r="1338">
          <cell r="B1338" t="str">
            <v>I  LECCE02</v>
          </cell>
        </row>
        <row r="1339">
          <cell r="B1339" t="str">
            <v>I  MACERAT01</v>
          </cell>
        </row>
        <row r="1340">
          <cell r="B1340" t="str">
            <v>I  MACERAT02</v>
          </cell>
        </row>
        <row r="1341">
          <cell r="B1341" t="str">
            <v>I  MESSINA01</v>
          </cell>
        </row>
        <row r="1342">
          <cell r="B1342" t="str">
            <v>I  MILANO01</v>
          </cell>
        </row>
        <row r="1343">
          <cell r="B1343" t="str">
            <v>I  MILANO02</v>
          </cell>
        </row>
        <row r="1344">
          <cell r="B1344" t="str">
            <v>I  MILANO03</v>
          </cell>
        </row>
        <row r="1345">
          <cell r="B1345" t="str">
            <v>I  MILANO04</v>
          </cell>
        </row>
        <row r="1346">
          <cell r="B1346" t="str">
            <v>I  MILANO05</v>
          </cell>
        </row>
        <row r="1347">
          <cell r="B1347" t="str">
            <v>I  MILANO08</v>
          </cell>
        </row>
        <row r="1348">
          <cell r="B1348" t="str">
            <v>I  MILANO09</v>
          </cell>
        </row>
        <row r="1349">
          <cell r="B1349" t="str">
            <v>I  MILANO11</v>
          </cell>
        </row>
        <row r="1350">
          <cell r="B1350" t="str">
            <v>I  MILANO12</v>
          </cell>
        </row>
        <row r="1351">
          <cell r="B1351" t="str">
            <v>I  MILANO14</v>
          </cell>
        </row>
        <row r="1352">
          <cell r="B1352" t="str">
            <v>I  MILANO15</v>
          </cell>
        </row>
        <row r="1353">
          <cell r="B1353" t="str">
            <v>I  MILANO16</v>
          </cell>
        </row>
        <row r="1354">
          <cell r="B1354" t="str">
            <v>I  MODENA01</v>
          </cell>
        </row>
        <row r="1355">
          <cell r="B1355" t="str">
            <v>I  NAPOLI01</v>
          </cell>
        </row>
        <row r="1356">
          <cell r="B1356" t="str">
            <v>I  NAPOLI02</v>
          </cell>
        </row>
        <row r="1357">
          <cell r="B1357" t="str">
            <v>I  NAPOLI03</v>
          </cell>
        </row>
        <row r="1358">
          <cell r="B1358" t="str">
            <v>I  NAPOLI04</v>
          </cell>
        </row>
        <row r="1359">
          <cell r="B1359" t="str">
            <v>I  NAPOLI06</v>
          </cell>
        </row>
        <row r="1360">
          <cell r="B1360" t="str">
            <v>I  NAPOLI07</v>
          </cell>
        </row>
        <row r="1361">
          <cell r="B1361" t="str">
            <v>I  NAPOLI09</v>
          </cell>
        </row>
        <row r="1362">
          <cell r="B1362" t="str">
            <v>I  NOVARA01</v>
          </cell>
        </row>
        <row r="1363">
          <cell r="B1363" t="str">
            <v>I  PADOVA01</v>
          </cell>
        </row>
        <row r="1364">
          <cell r="B1364" t="str">
            <v>I  PADOVA02</v>
          </cell>
        </row>
        <row r="1365">
          <cell r="B1365" t="str">
            <v>I  PALERMO01</v>
          </cell>
        </row>
        <row r="1366">
          <cell r="B1366" t="str">
            <v>I  PALERMO03</v>
          </cell>
        </row>
        <row r="1367">
          <cell r="B1367" t="str">
            <v>I  PALERMO05</v>
          </cell>
        </row>
        <row r="1368">
          <cell r="B1368" t="str">
            <v>I  PARMA01</v>
          </cell>
        </row>
        <row r="1369">
          <cell r="B1369" t="str">
            <v>I  PARMA02</v>
          </cell>
        </row>
        <row r="1370">
          <cell r="B1370" t="str">
            <v>I  PAVIA01</v>
          </cell>
        </row>
        <row r="1371">
          <cell r="B1371" t="str">
            <v>I  PERUGIA01</v>
          </cell>
        </row>
        <row r="1372">
          <cell r="B1372" t="str">
            <v>I  PERUGIA03</v>
          </cell>
        </row>
        <row r="1373">
          <cell r="B1373" t="str">
            <v>I  PERUGIA04</v>
          </cell>
        </row>
        <row r="1374">
          <cell r="B1374" t="str">
            <v>I  PERUGIA06</v>
          </cell>
        </row>
        <row r="1375">
          <cell r="B1375" t="str">
            <v>I  PESCARA01</v>
          </cell>
        </row>
        <row r="1376">
          <cell r="B1376" t="str">
            <v>I  PISA01</v>
          </cell>
        </row>
        <row r="1377">
          <cell r="B1377" t="str">
            <v>I  PISA02</v>
          </cell>
        </row>
        <row r="1378">
          <cell r="B1378" t="str">
            <v>I  POTENZA01</v>
          </cell>
        </row>
        <row r="1379">
          <cell r="B1379" t="str">
            <v>I  RAVENNA01</v>
          </cell>
        </row>
        <row r="1380">
          <cell r="B1380" t="str">
            <v>I  REGGIO01</v>
          </cell>
        </row>
        <row r="1381">
          <cell r="B1381" t="str">
            <v>I  REGGIO05</v>
          </cell>
        </row>
        <row r="1382">
          <cell r="B1382" t="str">
            <v>I  ROMA01</v>
          </cell>
        </row>
        <row r="1383">
          <cell r="B1383" t="str">
            <v>I  ROMA02</v>
          </cell>
        </row>
        <row r="1384">
          <cell r="B1384" t="str">
            <v>I  ROMA03</v>
          </cell>
        </row>
        <row r="1385">
          <cell r="B1385" t="str">
            <v>I  ROMA04</v>
          </cell>
        </row>
        <row r="1386">
          <cell r="B1386" t="str">
            <v>I  ROMA05</v>
          </cell>
        </row>
        <row r="1387">
          <cell r="B1387" t="str">
            <v>I  ROMA06</v>
          </cell>
        </row>
        <row r="1388">
          <cell r="B1388" t="str">
            <v>I  ROMA09</v>
          </cell>
        </row>
        <row r="1389">
          <cell r="B1389" t="str">
            <v>I  ROMA12</v>
          </cell>
        </row>
        <row r="1390">
          <cell r="B1390" t="str">
            <v>I  ROMA14</v>
          </cell>
        </row>
        <row r="1391">
          <cell r="B1391" t="str">
            <v>I  ROMA16</v>
          </cell>
        </row>
        <row r="1392">
          <cell r="B1392" t="str">
            <v>I  ROMA17</v>
          </cell>
        </row>
        <row r="1393">
          <cell r="B1393" t="str">
            <v>I  ROMA18</v>
          </cell>
        </row>
        <row r="1394">
          <cell r="B1394" t="str">
            <v>I  ROMA19</v>
          </cell>
        </row>
        <row r="1395">
          <cell r="B1395" t="str">
            <v>I  ROMA20</v>
          </cell>
        </row>
        <row r="1396">
          <cell r="B1396" t="str">
            <v>I  ROMA23</v>
          </cell>
        </row>
        <row r="1397">
          <cell r="B1397" t="str">
            <v>I  ROVIGO01</v>
          </cell>
        </row>
        <row r="1398">
          <cell r="B1398" t="str">
            <v>I  SALERNO01</v>
          </cell>
        </row>
        <row r="1399">
          <cell r="B1399" t="str">
            <v>I  SASSARI01</v>
          </cell>
        </row>
        <row r="1400">
          <cell r="B1400" t="str">
            <v>I  SASSARI02</v>
          </cell>
        </row>
        <row r="1401">
          <cell r="B1401" t="str">
            <v>I  SASSARI03</v>
          </cell>
        </row>
        <row r="1402">
          <cell r="B1402" t="str">
            <v>I  SIENA01</v>
          </cell>
        </row>
        <row r="1403">
          <cell r="B1403" t="str">
            <v>I  SIENA02</v>
          </cell>
        </row>
        <row r="1404">
          <cell r="B1404" t="str">
            <v>I  TERAMO01</v>
          </cell>
        </row>
        <row r="1405">
          <cell r="B1405" t="str">
            <v>I  TORINO01</v>
          </cell>
        </row>
        <row r="1406">
          <cell r="B1406" t="str">
            <v>I  TORINO02</v>
          </cell>
        </row>
        <row r="1407">
          <cell r="B1407" t="str">
            <v>I  TORINO04</v>
          </cell>
        </row>
        <row r="1408">
          <cell r="B1408" t="str">
            <v>I  TORINO05</v>
          </cell>
        </row>
        <row r="1409">
          <cell r="B1409" t="str">
            <v>I  TORINO08</v>
          </cell>
        </row>
        <row r="1410">
          <cell r="B1410" t="str">
            <v>I  TRAPANI02</v>
          </cell>
        </row>
        <row r="1411">
          <cell r="B1411" t="str">
            <v>I  TRENTO01</v>
          </cell>
        </row>
        <row r="1412">
          <cell r="B1412" t="str">
            <v>I  TRENTO02</v>
          </cell>
        </row>
        <row r="1413">
          <cell r="B1413" t="str">
            <v>I  TRIESTE01</v>
          </cell>
        </row>
        <row r="1414">
          <cell r="B1414" t="str">
            <v>I  TRIESTE02</v>
          </cell>
        </row>
        <row r="1415">
          <cell r="B1415" t="str">
            <v>I  TRIESTE03</v>
          </cell>
        </row>
        <row r="1416">
          <cell r="B1416" t="str">
            <v>I  UDINE01</v>
          </cell>
        </row>
        <row r="1417">
          <cell r="B1417" t="str">
            <v>I  UDINE02</v>
          </cell>
        </row>
        <row r="1418">
          <cell r="B1418" t="str">
            <v>I  URBINO01</v>
          </cell>
        </row>
        <row r="1419">
          <cell r="B1419" t="str">
            <v>I  URBINO03</v>
          </cell>
        </row>
        <row r="1420">
          <cell r="B1420" t="str">
            <v>I  URBINO05</v>
          </cell>
        </row>
        <row r="1421">
          <cell r="B1421" t="str">
            <v>I  VARESE02</v>
          </cell>
        </row>
        <row r="1422">
          <cell r="B1422" t="str">
            <v>I  VENEZIA01</v>
          </cell>
        </row>
        <row r="1423">
          <cell r="B1423" t="str">
            <v>I  VENEZIA02</v>
          </cell>
        </row>
        <row r="1424">
          <cell r="B1424" t="str">
            <v>I  VENEZIA03</v>
          </cell>
        </row>
        <row r="1425">
          <cell r="B1425" t="str">
            <v>I  VENEZIA04</v>
          </cell>
        </row>
        <row r="1426">
          <cell r="B1426" t="str">
            <v>I  VERCELL01</v>
          </cell>
        </row>
        <row r="1427">
          <cell r="B1427" t="str">
            <v>I  VERONA01</v>
          </cell>
        </row>
        <row r="1428">
          <cell r="B1428" t="str">
            <v>I  VERONA02</v>
          </cell>
        </row>
        <row r="1429">
          <cell r="B1429" t="str">
            <v>I  VERONA03</v>
          </cell>
        </row>
        <row r="1430">
          <cell r="B1430" t="str">
            <v>I  VICENZA02</v>
          </cell>
        </row>
        <row r="1431">
          <cell r="B1431" t="str">
            <v>I  VITERBO01</v>
          </cell>
        </row>
        <row r="1432">
          <cell r="B1432" t="str">
            <v>IRLATHLONE01</v>
          </cell>
        </row>
        <row r="1433">
          <cell r="B1433" t="str">
            <v>IRLBLACKRO02</v>
          </cell>
        </row>
        <row r="1434">
          <cell r="B1434" t="str">
            <v>IRLBLACKRO03</v>
          </cell>
        </row>
        <row r="1435">
          <cell r="B1435" t="str">
            <v>IRLCARLOW01</v>
          </cell>
        </row>
        <row r="1436">
          <cell r="B1436" t="str">
            <v>IRLCORK01</v>
          </cell>
        </row>
        <row r="1437">
          <cell r="B1437" t="str">
            <v>IRLCORK04</v>
          </cell>
        </row>
        <row r="1438">
          <cell r="B1438" t="str">
            <v>IRLDUBLIN01</v>
          </cell>
        </row>
        <row r="1439">
          <cell r="B1439" t="str">
            <v>IRLDUBLIN02</v>
          </cell>
        </row>
        <row r="1440">
          <cell r="B1440" t="str">
            <v>IRLDUBLIN04</v>
          </cell>
        </row>
        <row r="1441">
          <cell r="B1441" t="str">
            <v>IRLDUBLIN07</v>
          </cell>
        </row>
        <row r="1442">
          <cell r="B1442" t="str">
            <v>IRLDUBLIN10</v>
          </cell>
        </row>
        <row r="1443">
          <cell r="B1443" t="str">
            <v>IRLDUBLIN13</v>
          </cell>
        </row>
        <row r="1444">
          <cell r="B1444" t="str">
            <v>IRLDUBLIN14</v>
          </cell>
        </row>
        <row r="1445">
          <cell r="B1445" t="str">
            <v>IRLDUBLIN17</v>
          </cell>
        </row>
        <row r="1446">
          <cell r="B1446" t="str">
            <v>IRLDUBLIN22</v>
          </cell>
        </row>
        <row r="1447">
          <cell r="B1447" t="str">
            <v>IRLDUBLIN27</v>
          </cell>
        </row>
        <row r="1448">
          <cell r="B1448" t="str">
            <v>IRLDUBLIN33</v>
          </cell>
        </row>
        <row r="1449">
          <cell r="B1449" t="str">
            <v>IRLDUBLIN34</v>
          </cell>
        </row>
        <row r="1450">
          <cell r="B1450" t="str">
            <v>IRLDUBLIN35</v>
          </cell>
        </row>
        <row r="1451">
          <cell r="B1451" t="str">
            <v>IRLDUNDALK01</v>
          </cell>
        </row>
        <row r="1452">
          <cell r="B1452" t="str">
            <v>IRLGALWAY01</v>
          </cell>
        </row>
        <row r="1453">
          <cell r="B1453" t="str">
            <v>IRLGALWAY02</v>
          </cell>
        </row>
        <row r="1454">
          <cell r="B1454" t="str">
            <v>IRLLETTERK01</v>
          </cell>
        </row>
        <row r="1455">
          <cell r="B1455" t="str">
            <v>IRLLIMERIC01</v>
          </cell>
        </row>
        <row r="1456">
          <cell r="B1456" t="str">
            <v>IRLLIMERIC02</v>
          </cell>
        </row>
        <row r="1457">
          <cell r="B1457" t="str">
            <v>IRLLIMERIC04</v>
          </cell>
        </row>
        <row r="1458">
          <cell r="B1458" t="str">
            <v>IRLMAYNOOT01</v>
          </cell>
        </row>
        <row r="1459">
          <cell r="B1459" t="str">
            <v>IRLSLIGO01</v>
          </cell>
        </row>
        <row r="1460">
          <cell r="B1460" t="str">
            <v>IRLSLIGO01</v>
          </cell>
        </row>
        <row r="1461">
          <cell r="B1461" t="str">
            <v>IRLSLIGO02</v>
          </cell>
        </row>
        <row r="1462">
          <cell r="B1462" t="str">
            <v>IRLTALLAGH02</v>
          </cell>
        </row>
        <row r="1463">
          <cell r="B1463" t="str">
            <v>IRLTHURLES02</v>
          </cell>
        </row>
        <row r="1464">
          <cell r="B1464" t="str">
            <v>IRLTRALEE01</v>
          </cell>
        </row>
        <row r="1465">
          <cell r="B1465" t="str">
            <v>IRLWATERFO01</v>
          </cell>
        </row>
        <row r="1466">
          <cell r="B1466" t="str">
            <v>IS AKUREYR01</v>
          </cell>
        </row>
        <row r="1467">
          <cell r="B1467" t="str">
            <v>IS BORGARN01</v>
          </cell>
        </row>
        <row r="1468">
          <cell r="B1468" t="str">
            <v>IS BORGARN02</v>
          </cell>
        </row>
        <row r="1469">
          <cell r="B1469" t="str">
            <v>IS REYKJAV01</v>
          </cell>
        </row>
        <row r="1470">
          <cell r="B1470" t="str">
            <v>IS REYKJAV02</v>
          </cell>
        </row>
        <row r="1471">
          <cell r="B1471" t="str">
            <v>IS REYKJAV03</v>
          </cell>
        </row>
        <row r="1472">
          <cell r="B1472" t="str">
            <v>IS REYKJAV04</v>
          </cell>
        </row>
        <row r="1473">
          <cell r="B1473" t="str">
            <v>IS REYKJAV05</v>
          </cell>
        </row>
        <row r="1474">
          <cell r="B1474" t="str">
            <v>IS REYKJAV06</v>
          </cell>
        </row>
        <row r="1475">
          <cell r="B1475" t="str">
            <v>LT ALYTUS01</v>
          </cell>
        </row>
        <row r="1476">
          <cell r="B1476" t="str">
            <v>LT KAUNAS01</v>
          </cell>
        </row>
        <row r="1477">
          <cell r="B1477" t="str">
            <v>LT KAUNAS02</v>
          </cell>
        </row>
        <row r="1478">
          <cell r="B1478" t="str">
            <v>LT KAUNAS03</v>
          </cell>
        </row>
        <row r="1479">
          <cell r="B1479" t="str">
            <v>LT KAUNAS04</v>
          </cell>
        </row>
        <row r="1480">
          <cell r="B1480" t="str">
            <v>LT KAUNAS05</v>
          </cell>
        </row>
        <row r="1481">
          <cell r="B1481" t="str">
            <v>LT KAUNAS06</v>
          </cell>
        </row>
        <row r="1482">
          <cell r="B1482" t="str">
            <v>LT KAUNAS07</v>
          </cell>
        </row>
        <row r="1483">
          <cell r="B1483" t="str">
            <v>LT KAUNAS08</v>
          </cell>
        </row>
        <row r="1484">
          <cell r="B1484" t="str">
            <v>LT KAUNAS10</v>
          </cell>
        </row>
        <row r="1485">
          <cell r="B1485" t="str">
            <v>LT KAUNAS11</v>
          </cell>
        </row>
        <row r="1486">
          <cell r="B1486" t="str">
            <v>LT KAUNAS12</v>
          </cell>
        </row>
        <row r="1487">
          <cell r="B1487" t="str">
            <v>LT KAUNO01</v>
          </cell>
        </row>
        <row r="1488">
          <cell r="B1488" t="str">
            <v>LT KLAIPED01</v>
          </cell>
        </row>
        <row r="1489">
          <cell r="B1489" t="str">
            <v>LT KLAIPED02</v>
          </cell>
        </row>
        <row r="1490">
          <cell r="B1490" t="str">
            <v>LT KLAIPED03</v>
          </cell>
        </row>
        <row r="1491">
          <cell r="B1491" t="str">
            <v>LT KLAIPED04</v>
          </cell>
        </row>
        <row r="1492">
          <cell r="B1492" t="str">
            <v>LT KLAIPED05</v>
          </cell>
        </row>
        <row r="1493">
          <cell r="B1493" t="str">
            <v>LT KLAIPED06</v>
          </cell>
        </row>
        <row r="1494">
          <cell r="B1494" t="str">
            <v>LT KLAIPED07</v>
          </cell>
        </row>
        <row r="1495">
          <cell r="B1495" t="str">
            <v>LT KLAIPED08</v>
          </cell>
        </row>
        <row r="1496">
          <cell r="B1496" t="str">
            <v>LT MARIJAM01</v>
          </cell>
        </row>
        <row r="1497">
          <cell r="B1497" t="str">
            <v>LT PANEVEZ01</v>
          </cell>
        </row>
        <row r="1498">
          <cell r="B1498" t="str">
            <v>LT RIETAVA01</v>
          </cell>
        </row>
        <row r="1499">
          <cell r="B1499" t="str">
            <v>LT SIAULIA01</v>
          </cell>
        </row>
        <row r="1500">
          <cell r="B1500" t="str">
            <v>LT SIAULIA02</v>
          </cell>
        </row>
        <row r="1501">
          <cell r="B1501" t="str">
            <v>LT SIAULIA03</v>
          </cell>
        </row>
        <row r="1502">
          <cell r="B1502" t="str">
            <v>LT SIAULIA04</v>
          </cell>
        </row>
        <row r="1503">
          <cell r="B1503" t="str">
            <v>LT UTENA01</v>
          </cell>
        </row>
        <row r="1504">
          <cell r="B1504" t="str">
            <v>LT VILNIUS01</v>
          </cell>
        </row>
        <row r="1505">
          <cell r="B1505" t="str">
            <v>LT VILNIUS02</v>
          </cell>
        </row>
        <row r="1506">
          <cell r="B1506" t="str">
            <v>LT VILNIUS03</v>
          </cell>
        </row>
        <row r="1507">
          <cell r="B1507" t="str">
            <v>LT VILNIUS04</v>
          </cell>
        </row>
        <row r="1508">
          <cell r="B1508" t="str">
            <v>LT VILNIUS05</v>
          </cell>
        </row>
        <row r="1509">
          <cell r="B1509" t="str">
            <v>LT VILNIUS06</v>
          </cell>
        </row>
        <row r="1510">
          <cell r="B1510" t="str">
            <v>LT VILNIUS08</v>
          </cell>
        </row>
        <row r="1511">
          <cell r="B1511" t="str">
            <v>LT VILNIUS10</v>
          </cell>
        </row>
        <row r="1512">
          <cell r="B1512" t="str">
            <v>LT VILNIUS11</v>
          </cell>
        </row>
        <row r="1513">
          <cell r="B1513" t="str">
            <v>LT VILNIUS12</v>
          </cell>
        </row>
        <row r="1514">
          <cell r="B1514" t="str">
            <v>LT VILNIUS14</v>
          </cell>
        </row>
        <row r="1515">
          <cell r="B1515" t="str">
            <v>LT VILNIUS15</v>
          </cell>
        </row>
        <row r="1516">
          <cell r="B1516" t="str">
            <v>LT VILNIUS16</v>
          </cell>
        </row>
        <row r="1517">
          <cell r="B1517" t="str">
            <v>LUXFENTANG01</v>
          </cell>
        </row>
        <row r="1518">
          <cell r="B1518" t="str">
            <v>LUXLUX-KIR01</v>
          </cell>
        </row>
        <row r="1519">
          <cell r="B1519" t="str">
            <v>LUXLUX-VIL01</v>
          </cell>
        </row>
        <row r="1520">
          <cell r="B1520" t="str">
            <v>LUXWALFERD01</v>
          </cell>
        </row>
        <row r="1521">
          <cell r="B1521" t="str">
            <v>LV DAUGAVP01</v>
          </cell>
        </row>
        <row r="1522">
          <cell r="B1522" t="str">
            <v>LV JELGAVA01</v>
          </cell>
        </row>
        <row r="1523">
          <cell r="B1523" t="str">
            <v>LV JURMALA01</v>
          </cell>
        </row>
        <row r="1524">
          <cell r="B1524" t="str">
            <v>LV LIEPAJA01</v>
          </cell>
        </row>
        <row r="1525">
          <cell r="B1525" t="str">
            <v>LV REZEKNE02</v>
          </cell>
        </row>
        <row r="1526">
          <cell r="B1526" t="str">
            <v>LV RIGA01</v>
          </cell>
        </row>
        <row r="1527">
          <cell r="B1527" t="str">
            <v>LV RIGA02</v>
          </cell>
        </row>
        <row r="1528">
          <cell r="B1528" t="str">
            <v>LV RIGA03</v>
          </cell>
        </row>
        <row r="1529">
          <cell r="B1529" t="str">
            <v>LV RIGA04</v>
          </cell>
        </row>
        <row r="1530">
          <cell r="B1530" t="str">
            <v>LV RIGA05</v>
          </cell>
        </row>
        <row r="1531">
          <cell r="B1531" t="str">
            <v>LV RIGA06</v>
          </cell>
        </row>
        <row r="1532">
          <cell r="B1532" t="str">
            <v>LV RIGA08</v>
          </cell>
        </row>
        <row r="1533">
          <cell r="B1533" t="str">
            <v>LV RIGA09</v>
          </cell>
        </row>
        <row r="1534">
          <cell r="B1534" t="str">
            <v>LV RIGA10</v>
          </cell>
        </row>
        <row r="1535">
          <cell r="B1535" t="str">
            <v>LV RIGA12</v>
          </cell>
        </row>
        <row r="1536">
          <cell r="B1536" t="str">
            <v>LV RIGA13</v>
          </cell>
        </row>
        <row r="1537">
          <cell r="B1537" t="str">
            <v>LV RIGA14</v>
          </cell>
        </row>
        <row r="1538">
          <cell r="B1538" t="str">
            <v>LV RIGA16</v>
          </cell>
        </row>
        <row r="1539">
          <cell r="B1539" t="str">
            <v>LV RIGA27</v>
          </cell>
        </row>
        <row r="1540">
          <cell r="B1540" t="str">
            <v>LV RIGA29</v>
          </cell>
        </row>
        <row r="1541">
          <cell r="B1541" t="str">
            <v>LV RIGA30</v>
          </cell>
        </row>
        <row r="1542">
          <cell r="B1542" t="str">
            <v>LV RIGA31</v>
          </cell>
        </row>
        <row r="1543">
          <cell r="B1543" t="str">
            <v>LV RIGA32</v>
          </cell>
        </row>
        <row r="1544">
          <cell r="B1544" t="str">
            <v>LV RIGA34</v>
          </cell>
        </row>
        <row r="1545">
          <cell r="B1545" t="str">
            <v>LV VALMIER01</v>
          </cell>
        </row>
        <row r="1546">
          <cell r="B1546" t="str">
            <v>LV VENTSPI01</v>
          </cell>
        </row>
        <row r="1547">
          <cell r="B1547" t="str">
            <v>MT MALTA01</v>
          </cell>
        </row>
        <row r="1548">
          <cell r="B1548" t="str">
            <v>MT MALTA02</v>
          </cell>
        </row>
        <row r="1549">
          <cell r="B1549" t="str">
            <v>N  ALESUND01</v>
          </cell>
        </row>
        <row r="1550">
          <cell r="B1550" t="str">
            <v>N  ALTA01</v>
          </cell>
        </row>
        <row r="1551">
          <cell r="B1551" t="str">
            <v>N  AS01</v>
          </cell>
        </row>
        <row r="1552">
          <cell r="B1552" t="str">
            <v>N  BEKKEST01</v>
          </cell>
        </row>
        <row r="1553">
          <cell r="B1553" t="str">
            <v>N  BERGEN01</v>
          </cell>
        </row>
        <row r="1554">
          <cell r="B1554" t="str">
            <v>N  BERGEN02</v>
          </cell>
        </row>
        <row r="1555">
          <cell r="B1555" t="str">
            <v>N  BERGEN04</v>
          </cell>
        </row>
        <row r="1556">
          <cell r="B1556" t="str">
            <v>N  BERGEN05</v>
          </cell>
        </row>
        <row r="1557">
          <cell r="B1557" t="str">
            <v>N  BERGEN12</v>
          </cell>
        </row>
        <row r="1558">
          <cell r="B1558" t="str">
            <v>N  BERGEN13</v>
          </cell>
        </row>
        <row r="1559">
          <cell r="B1559" t="str">
            <v>N  BODO04</v>
          </cell>
        </row>
        <row r="1560">
          <cell r="B1560" t="str">
            <v>N  ELVERUM01</v>
          </cell>
        </row>
        <row r="1561">
          <cell r="B1561" t="str">
            <v>N  FYLLING01</v>
          </cell>
        </row>
        <row r="1562">
          <cell r="B1562" t="str">
            <v>N  GJOVIK01</v>
          </cell>
        </row>
        <row r="1563">
          <cell r="B1563" t="str">
            <v>N  HALDEN02</v>
          </cell>
        </row>
        <row r="1564">
          <cell r="B1564" t="str">
            <v>N  HARSTAD01</v>
          </cell>
        </row>
        <row r="1565">
          <cell r="B1565" t="str">
            <v>N  KONGSBE01</v>
          </cell>
        </row>
        <row r="1566">
          <cell r="B1566" t="str">
            <v>N  KRISTIA01</v>
          </cell>
        </row>
        <row r="1567">
          <cell r="B1567" t="str">
            <v>N  LILLEHA01</v>
          </cell>
        </row>
        <row r="1568">
          <cell r="B1568" t="str">
            <v>N  MOLDE01</v>
          </cell>
        </row>
        <row r="1569">
          <cell r="B1569" t="str">
            <v>N  NARVIK01</v>
          </cell>
        </row>
        <row r="1570">
          <cell r="B1570" t="str">
            <v>N  NESNA01</v>
          </cell>
        </row>
        <row r="1571">
          <cell r="B1571" t="str">
            <v>N  OSLO01</v>
          </cell>
        </row>
        <row r="1572">
          <cell r="B1572" t="str">
            <v>N  OSLO02</v>
          </cell>
        </row>
        <row r="1573">
          <cell r="B1573" t="str">
            <v>N  OSLO03</v>
          </cell>
        </row>
        <row r="1574">
          <cell r="B1574" t="str">
            <v>N  OSLO04</v>
          </cell>
        </row>
        <row r="1575">
          <cell r="B1575" t="str">
            <v>N  OSLO07</v>
          </cell>
        </row>
        <row r="1576">
          <cell r="B1576" t="str">
            <v>N  OSLO23</v>
          </cell>
        </row>
        <row r="1577">
          <cell r="B1577" t="str">
            <v>N  OSLO32</v>
          </cell>
        </row>
        <row r="1578">
          <cell r="B1578" t="str">
            <v>N  OSLO39</v>
          </cell>
        </row>
        <row r="1579">
          <cell r="B1579" t="str">
            <v>N  OSLO40</v>
          </cell>
        </row>
        <row r="1580">
          <cell r="B1580" t="str">
            <v>N  OSLO42</v>
          </cell>
        </row>
        <row r="1581">
          <cell r="B1581" t="str">
            <v>N  OSLO56</v>
          </cell>
        </row>
        <row r="1582">
          <cell r="B1582" t="str">
            <v>N  PORSGRU01</v>
          </cell>
        </row>
        <row r="1583">
          <cell r="B1583" t="str">
            <v>N  ROMMETV01</v>
          </cell>
        </row>
        <row r="1584">
          <cell r="B1584" t="str">
            <v>N  SANDVIK02</v>
          </cell>
        </row>
        <row r="1585">
          <cell r="B1585" t="str">
            <v>N  SOGNDAL01</v>
          </cell>
        </row>
        <row r="1586">
          <cell r="B1586" t="str">
            <v>N  STAVANG01</v>
          </cell>
        </row>
        <row r="1587">
          <cell r="B1587" t="str">
            <v>N  STAVANG07</v>
          </cell>
        </row>
        <row r="1588">
          <cell r="B1588" t="str">
            <v>N  STEINKJ01</v>
          </cell>
        </row>
        <row r="1589">
          <cell r="B1589" t="str">
            <v>N  TONSBER02</v>
          </cell>
        </row>
        <row r="1590">
          <cell r="B1590" t="str">
            <v>N  TROMSO01</v>
          </cell>
        </row>
        <row r="1591">
          <cell r="B1591" t="str">
            <v>N  TROMSO05</v>
          </cell>
        </row>
        <row r="1592">
          <cell r="B1592" t="str">
            <v>N  TRONDHE01</v>
          </cell>
        </row>
        <row r="1593">
          <cell r="B1593" t="str">
            <v>N  TRONDHE03</v>
          </cell>
        </row>
        <row r="1594">
          <cell r="B1594" t="str">
            <v>N  TRONDHE06</v>
          </cell>
        </row>
        <row r="1595">
          <cell r="B1595" t="str">
            <v>N  VOLDA01</v>
          </cell>
        </row>
        <row r="1596">
          <cell r="B1596" t="str">
            <v>NL AMSTERD01</v>
          </cell>
        </row>
        <row r="1597">
          <cell r="B1597" t="str">
            <v>NL AMSTERD02</v>
          </cell>
        </row>
        <row r="1598">
          <cell r="B1598" t="str">
            <v>NL AMSTERD05</v>
          </cell>
        </row>
        <row r="1599">
          <cell r="B1599" t="str">
            <v>NL AMSTERD06</v>
          </cell>
        </row>
        <row r="1600">
          <cell r="B1600" t="str">
            <v>NL AMSTERD07</v>
          </cell>
        </row>
        <row r="1601">
          <cell r="B1601" t="str">
            <v>NL AMSTERD46</v>
          </cell>
        </row>
        <row r="1602">
          <cell r="B1602" t="str">
            <v>NL AMSTERD71</v>
          </cell>
        </row>
        <row r="1603">
          <cell r="B1603" t="str">
            <v>NL ARNHEM07</v>
          </cell>
        </row>
        <row r="1604">
          <cell r="B1604" t="str">
            <v>NL ARNHEM27</v>
          </cell>
        </row>
        <row r="1605">
          <cell r="B1605" t="str">
            <v>NL BREDA01</v>
          </cell>
        </row>
        <row r="1606">
          <cell r="B1606" t="str">
            <v>NL BREDA10</v>
          </cell>
        </row>
        <row r="1607">
          <cell r="B1607" t="str">
            <v>NL DELFT01</v>
          </cell>
        </row>
        <row r="1608">
          <cell r="B1608" t="str">
            <v>NL DELFT05</v>
          </cell>
        </row>
        <row r="1609">
          <cell r="B1609" t="str">
            <v>NL DEVENTE02</v>
          </cell>
        </row>
        <row r="1610">
          <cell r="B1610" t="str">
            <v>NL DRIEBER01</v>
          </cell>
        </row>
        <row r="1611">
          <cell r="B1611" t="str">
            <v>NL DRONTEN01</v>
          </cell>
        </row>
        <row r="1612">
          <cell r="B1612" t="str">
            <v>NL EDE01</v>
          </cell>
        </row>
        <row r="1613">
          <cell r="B1613" t="str">
            <v>NL EINDHOV03</v>
          </cell>
        </row>
        <row r="1614">
          <cell r="B1614" t="str">
            <v>NL EINDHOV04</v>
          </cell>
        </row>
        <row r="1615">
          <cell r="B1615" t="str">
            <v>NL EINDHOV17</v>
          </cell>
        </row>
        <row r="1616">
          <cell r="B1616" t="str">
            <v>NL EMMEN01</v>
          </cell>
        </row>
        <row r="1617">
          <cell r="B1617" t="str">
            <v>NL ENSCHED01</v>
          </cell>
        </row>
        <row r="1618">
          <cell r="B1618" t="str">
            <v>NL ENSCHED03</v>
          </cell>
        </row>
        <row r="1619">
          <cell r="B1619" t="str">
            <v>NL ENSCHED04</v>
          </cell>
        </row>
        <row r="1620">
          <cell r="B1620" t="str">
            <v>NL ENSCHED10</v>
          </cell>
        </row>
        <row r="1621">
          <cell r="B1621" t="str">
            <v>NL GRONING01</v>
          </cell>
        </row>
        <row r="1622">
          <cell r="B1622" t="str">
            <v>NL GRONING03</v>
          </cell>
        </row>
        <row r="1623">
          <cell r="B1623" t="str">
            <v>NL HEERLEN10</v>
          </cell>
        </row>
        <row r="1624">
          <cell r="B1624" t="str">
            <v>NL HEERLEN14</v>
          </cell>
        </row>
        <row r="1625">
          <cell r="B1625" t="str">
            <v>NL HELMOND01</v>
          </cell>
        </row>
        <row r="1626">
          <cell r="B1626" t="str">
            <v>NL HENGELO05</v>
          </cell>
        </row>
        <row r="1627">
          <cell r="B1627" t="str">
            <v>NL KAMPEN01</v>
          </cell>
        </row>
        <row r="1628">
          <cell r="B1628" t="str">
            <v>NL LEEUWAR01</v>
          </cell>
        </row>
        <row r="1629">
          <cell r="B1629" t="str">
            <v>NL LEEUWAR02</v>
          </cell>
        </row>
        <row r="1630">
          <cell r="B1630" t="str">
            <v>NL LEEUWAR03</v>
          </cell>
        </row>
        <row r="1631">
          <cell r="B1631" t="str">
            <v>NL LEIDEN01</v>
          </cell>
        </row>
        <row r="1632">
          <cell r="B1632" t="str">
            <v>NL LEIDEN03</v>
          </cell>
        </row>
        <row r="1633">
          <cell r="B1633" t="str">
            <v>NL MAASTRI01</v>
          </cell>
        </row>
        <row r="1634">
          <cell r="B1634" t="str">
            <v>NL NIJMEGE01</v>
          </cell>
        </row>
        <row r="1635">
          <cell r="B1635" t="str">
            <v>NL RIJSWIJ01</v>
          </cell>
        </row>
        <row r="1636">
          <cell r="B1636" t="str">
            <v>NL ROTTERD01</v>
          </cell>
        </row>
        <row r="1637">
          <cell r="B1637" t="str">
            <v>NL ROTTERD03</v>
          </cell>
        </row>
        <row r="1638">
          <cell r="B1638" t="str">
            <v>NL ROTTERD09</v>
          </cell>
        </row>
        <row r="1639">
          <cell r="B1639" t="str">
            <v>NL S-GRAVE05</v>
          </cell>
        </row>
        <row r="1640">
          <cell r="B1640" t="str">
            <v>NL S-GRAVE13</v>
          </cell>
        </row>
        <row r="1641">
          <cell r="B1641" t="str">
            <v>NL S-GRAVE37</v>
          </cell>
        </row>
        <row r="1642">
          <cell r="B1642" t="str">
            <v>NL S-HERTO01</v>
          </cell>
        </row>
        <row r="1643">
          <cell r="B1643" t="str">
            <v>NL S-HERTO02</v>
          </cell>
        </row>
        <row r="1644">
          <cell r="B1644" t="str">
            <v>NL TILBURG01</v>
          </cell>
        </row>
        <row r="1645">
          <cell r="B1645" t="str">
            <v>NL TILBURG02</v>
          </cell>
        </row>
        <row r="1646">
          <cell r="B1646" t="str">
            <v>NL UTRECHT01</v>
          </cell>
        </row>
        <row r="1647">
          <cell r="B1647" t="str">
            <v>NL UTRECHT24</v>
          </cell>
        </row>
        <row r="1648">
          <cell r="B1648" t="str">
            <v>NL UTRECHT26</v>
          </cell>
        </row>
        <row r="1649">
          <cell r="B1649" t="str">
            <v>NL UTRECHT27</v>
          </cell>
        </row>
        <row r="1650">
          <cell r="B1650" t="str">
            <v>NL UTRECHT29</v>
          </cell>
        </row>
        <row r="1651">
          <cell r="B1651" t="str">
            <v>NL VELP03</v>
          </cell>
        </row>
        <row r="1652">
          <cell r="B1652" t="str">
            <v>NL VLISSIN01</v>
          </cell>
        </row>
        <row r="1653">
          <cell r="B1653" t="str">
            <v>NL WAGENIN01</v>
          </cell>
        </row>
        <row r="1654">
          <cell r="B1654" t="str">
            <v>NL WAGENIN06</v>
          </cell>
        </row>
        <row r="1655">
          <cell r="B1655" t="str">
            <v>NL ZWOLLE05</v>
          </cell>
        </row>
        <row r="1656">
          <cell r="B1656" t="str">
            <v>NL ZWOLLE06</v>
          </cell>
        </row>
        <row r="1657">
          <cell r="B1657" t="str">
            <v>P  ACORES01</v>
          </cell>
        </row>
        <row r="1658">
          <cell r="B1658" t="str">
            <v>P  ACORES02</v>
          </cell>
        </row>
        <row r="1659">
          <cell r="B1659" t="str">
            <v>P  ALMADA04</v>
          </cell>
        </row>
        <row r="1660">
          <cell r="B1660" t="str">
            <v>P  ARCOZEL01</v>
          </cell>
        </row>
        <row r="1661">
          <cell r="B1661" t="str">
            <v>P  AVEIRO01</v>
          </cell>
        </row>
        <row r="1662">
          <cell r="B1662" t="str">
            <v>P  BARCARE01</v>
          </cell>
        </row>
        <row r="1663">
          <cell r="B1663" t="str">
            <v>P  BEJA01</v>
          </cell>
        </row>
        <row r="1664">
          <cell r="B1664" t="str">
            <v>P  BEJA07</v>
          </cell>
        </row>
        <row r="1665">
          <cell r="B1665" t="str">
            <v>P  BRAGA01</v>
          </cell>
        </row>
        <row r="1666">
          <cell r="B1666" t="str">
            <v>P  BRAGANC01</v>
          </cell>
        </row>
        <row r="1667">
          <cell r="B1667" t="str">
            <v>P  BRAGANC06</v>
          </cell>
        </row>
        <row r="1668">
          <cell r="B1668" t="str">
            <v>P  CASTELO01</v>
          </cell>
        </row>
        <row r="1669">
          <cell r="B1669" t="str">
            <v>P  COIMBRA01</v>
          </cell>
        </row>
        <row r="1670">
          <cell r="B1670" t="str">
            <v>P  COIMBRA02</v>
          </cell>
        </row>
        <row r="1671">
          <cell r="B1671" t="str">
            <v>P  COIMBRA09</v>
          </cell>
        </row>
        <row r="1672">
          <cell r="B1672" t="str">
            <v>P  COIMBRA10</v>
          </cell>
        </row>
        <row r="1673">
          <cell r="B1673" t="str">
            <v>P  COIMBRA12</v>
          </cell>
        </row>
        <row r="1674">
          <cell r="B1674" t="str">
            <v>P  COIMBRA13</v>
          </cell>
        </row>
        <row r="1675">
          <cell r="B1675" t="str">
            <v>P  COIMBRA22</v>
          </cell>
        </row>
        <row r="1676">
          <cell r="B1676" t="str">
            <v>P  COIMBRA23</v>
          </cell>
        </row>
        <row r="1677">
          <cell r="B1677" t="str">
            <v>P  COVILHA01</v>
          </cell>
        </row>
        <row r="1678">
          <cell r="B1678" t="str">
            <v>P  ESTORIL01</v>
          </cell>
        </row>
        <row r="1679">
          <cell r="B1679" t="str">
            <v>P  ESTORIL02</v>
          </cell>
        </row>
        <row r="1680">
          <cell r="B1680" t="str">
            <v>P  EVORA01</v>
          </cell>
        </row>
        <row r="1681">
          <cell r="B1681" t="str">
            <v>P  FARO02</v>
          </cell>
        </row>
        <row r="1682">
          <cell r="B1682" t="str">
            <v>P  FUNCHAL03</v>
          </cell>
        </row>
        <row r="1683">
          <cell r="B1683" t="str">
            <v>P  GUARDA01</v>
          </cell>
        </row>
        <row r="1684">
          <cell r="B1684" t="str">
            <v>P  LEIRIA01</v>
          </cell>
        </row>
        <row r="1685">
          <cell r="B1685" t="str">
            <v>P  LEIRIA06</v>
          </cell>
        </row>
        <row r="1686">
          <cell r="B1686" t="str">
            <v>P  LISBOA01</v>
          </cell>
        </row>
        <row r="1687">
          <cell r="B1687" t="str">
            <v>P  LISBOA02</v>
          </cell>
        </row>
        <row r="1688">
          <cell r="B1688" t="str">
            <v>P  LISBOA03</v>
          </cell>
        </row>
        <row r="1689">
          <cell r="B1689" t="str">
            <v>P  LISBOA04</v>
          </cell>
        </row>
        <row r="1690">
          <cell r="B1690" t="str">
            <v>P  LISBOA05</v>
          </cell>
        </row>
        <row r="1691">
          <cell r="B1691" t="str">
            <v>P  LISBOA07</v>
          </cell>
        </row>
        <row r="1692">
          <cell r="B1692" t="str">
            <v>P  LISBOA08</v>
          </cell>
        </row>
        <row r="1693">
          <cell r="B1693" t="str">
            <v>P  LISBOA101</v>
          </cell>
        </row>
        <row r="1694">
          <cell r="B1694" t="str">
            <v>P  LISBOA102</v>
          </cell>
        </row>
        <row r="1695">
          <cell r="B1695" t="str">
            <v>P  LISBOA11</v>
          </cell>
        </row>
        <row r="1696">
          <cell r="B1696" t="str">
            <v>P  LISBOA12</v>
          </cell>
        </row>
        <row r="1697">
          <cell r="B1697" t="str">
            <v>P  LISBOA14</v>
          </cell>
        </row>
        <row r="1698">
          <cell r="B1698" t="str">
            <v>P  LISBOA14</v>
          </cell>
        </row>
        <row r="1699">
          <cell r="B1699" t="str">
            <v>P  LISBOA15</v>
          </cell>
        </row>
        <row r="1700">
          <cell r="B1700" t="str">
            <v>P  LISBOA17</v>
          </cell>
        </row>
        <row r="1701">
          <cell r="B1701" t="str">
            <v>P  LISBOA21</v>
          </cell>
        </row>
        <row r="1702">
          <cell r="B1702" t="str">
            <v>P  LISBOA35</v>
          </cell>
        </row>
        <row r="1703">
          <cell r="B1703" t="str">
            <v>P  LISBOA38</v>
          </cell>
        </row>
        <row r="1704">
          <cell r="B1704" t="str">
            <v>P  LISBOA43</v>
          </cell>
        </row>
        <row r="1705">
          <cell r="B1705" t="str">
            <v>P  LISBOA45</v>
          </cell>
        </row>
        <row r="1706">
          <cell r="B1706" t="str">
            <v>P  LISBOA46</v>
          </cell>
        </row>
        <row r="1707">
          <cell r="B1707" t="str">
            <v>P  LISBOA47</v>
          </cell>
        </row>
        <row r="1708">
          <cell r="B1708" t="str">
            <v>P  LISBOA49</v>
          </cell>
        </row>
        <row r="1709">
          <cell r="B1709" t="str">
            <v>P  LISBOA50</v>
          </cell>
        </row>
        <row r="1710">
          <cell r="B1710" t="str">
            <v>P  LISBOA52</v>
          </cell>
        </row>
        <row r="1711">
          <cell r="B1711" t="str">
            <v>P  LISBOA56</v>
          </cell>
        </row>
        <row r="1712">
          <cell r="B1712" t="str">
            <v>P  LISBOA58</v>
          </cell>
        </row>
        <row r="1713">
          <cell r="B1713" t="str">
            <v>P  LISBOA62</v>
          </cell>
        </row>
        <row r="1714">
          <cell r="B1714" t="str">
            <v>P  LISBOA65</v>
          </cell>
        </row>
        <row r="1715">
          <cell r="B1715" t="str">
            <v>P  LISBOA66</v>
          </cell>
        </row>
        <row r="1716">
          <cell r="B1716" t="str">
            <v>P  LISBOA71</v>
          </cell>
        </row>
        <row r="1717">
          <cell r="B1717" t="str">
            <v>P  LISBOA77</v>
          </cell>
        </row>
        <row r="1718">
          <cell r="B1718" t="str">
            <v>P  LISBOA97</v>
          </cell>
        </row>
        <row r="1719">
          <cell r="B1719" t="str">
            <v>P  LISBOA98</v>
          </cell>
        </row>
        <row r="1720">
          <cell r="B1720" t="str">
            <v>P  LOULE01</v>
          </cell>
        </row>
        <row r="1721">
          <cell r="B1721" t="str">
            <v>P  MAIA01</v>
          </cell>
        </row>
        <row r="1722">
          <cell r="B1722" t="str">
            <v>P  MATOSIN01</v>
          </cell>
        </row>
        <row r="1723">
          <cell r="B1723" t="str">
            <v>P  MONTE-D02</v>
          </cell>
        </row>
        <row r="1724">
          <cell r="B1724" t="str">
            <v>P  PORTALE01</v>
          </cell>
        </row>
        <row r="1725">
          <cell r="B1725" t="str">
            <v>P  PORTO02</v>
          </cell>
        </row>
        <row r="1726">
          <cell r="B1726" t="str">
            <v>P  PORTO05</v>
          </cell>
        </row>
        <row r="1727">
          <cell r="B1727" t="str">
            <v>P  PORTO07</v>
          </cell>
        </row>
        <row r="1728">
          <cell r="B1728" t="str">
            <v>P  PORTO08</v>
          </cell>
        </row>
        <row r="1729">
          <cell r="B1729" t="str">
            <v>P  PORTO11</v>
          </cell>
        </row>
        <row r="1730">
          <cell r="B1730" t="str">
            <v>P  PORTO20</v>
          </cell>
        </row>
        <row r="1731">
          <cell r="B1731" t="str">
            <v>P  PORTO21</v>
          </cell>
        </row>
        <row r="1732">
          <cell r="B1732" t="str">
            <v>P  PORTO24</v>
          </cell>
        </row>
        <row r="1733">
          <cell r="B1733" t="str">
            <v>P  PORTO25</v>
          </cell>
        </row>
        <row r="1734">
          <cell r="B1734" t="str">
            <v>P  PORTO26</v>
          </cell>
        </row>
        <row r="1735">
          <cell r="B1735" t="str">
            <v>P  PORTO29</v>
          </cell>
        </row>
        <row r="1736">
          <cell r="B1736" t="str">
            <v>P  PORTO34</v>
          </cell>
        </row>
        <row r="1737">
          <cell r="B1737" t="str">
            <v>P  PORTO35</v>
          </cell>
        </row>
        <row r="1738">
          <cell r="B1738" t="str">
            <v>P  PORTO41</v>
          </cell>
        </row>
        <row r="1739">
          <cell r="B1739" t="str">
            <v>P  PORTO42</v>
          </cell>
        </row>
        <row r="1740">
          <cell r="B1740" t="str">
            <v>P  PORTO56</v>
          </cell>
        </row>
        <row r="1741">
          <cell r="B1741" t="str">
            <v>P  POVOA-D02</v>
          </cell>
        </row>
        <row r="1742">
          <cell r="B1742" t="str">
            <v>P  SANTARE01</v>
          </cell>
        </row>
        <row r="1743">
          <cell r="B1743" t="str">
            <v>P  SETUBAL01</v>
          </cell>
        </row>
        <row r="1744">
          <cell r="B1744" t="str">
            <v>P  TOMAR01</v>
          </cell>
        </row>
        <row r="1745">
          <cell r="B1745" t="str">
            <v>P  VIANA-D01</v>
          </cell>
        </row>
        <row r="1746">
          <cell r="B1746" t="str">
            <v>P  VILA-RE01</v>
          </cell>
        </row>
        <row r="1747">
          <cell r="B1747" t="str">
            <v>P  VILA-RE03</v>
          </cell>
        </row>
        <row r="1748">
          <cell r="B1748" t="str">
            <v>P  VISEU01</v>
          </cell>
        </row>
        <row r="1749">
          <cell r="B1749" t="str">
            <v>PL BIALA01</v>
          </cell>
        </row>
        <row r="1750">
          <cell r="B1750" t="str">
            <v>PL BIALYST01</v>
          </cell>
        </row>
        <row r="1751">
          <cell r="B1751" t="str">
            <v>PL BIALYST02</v>
          </cell>
        </row>
        <row r="1752">
          <cell r="B1752" t="str">
            <v>PL BIALYST03</v>
          </cell>
        </row>
        <row r="1753">
          <cell r="B1753" t="str">
            <v>PL BIALYST04</v>
          </cell>
        </row>
        <row r="1754">
          <cell r="B1754" t="str">
            <v>PL BIALYST05</v>
          </cell>
        </row>
        <row r="1755">
          <cell r="B1755" t="str">
            <v>PL BIALYST06</v>
          </cell>
        </row>
        <row r="1756">
          <cell r="B1756" t="str">
            <v>PL BIELSKO01</v>
          </cell>
        </row>
        <row r="1757">
          <cell r="B1757" t="str">
            <v>PL BIELSKO02</v>
          </cell>
        </row>
        <row r="1758">
          <cell r="B1758" t="str">
            <v>PL BIELSKO04</v>
          </cell>
        </row>
        <row r="1759">
          <cell r="B1759" t="str">
            <v>PL BYDGOSZ01</v>
          </cell>
        </row>
        <row r="1760">
          <cell r="B1760" t="str">
            <v>PL BYDGOSZ02</v>
          </cell>
        </row>
        <row r="1761">
          <cell r="B1761" t="str">
            <v>PL BYDGOSZ03</v>
          </cell>
        </row>
        <row r="1762">
          <cell r="B1762" t="str">
            <v>PL BYDGOSZ04</v>
          </cell>
        </row>
        <row r="1763">
          <cell r="B1763" t="str">
            <v>PL BYDGOSZ05</v>
          </cell>
        </row>
        <row r="1764">
          <cell r="B1764" t="str">
            <v>PL BYDGOSZ06</v>
          </cell>
        </row>
        <row r="1765">
          <cell r="B1765" t="str">
            <v>PL BYDGOSZ08</v>
          </cell>
        </row>
        <row r="1766">
          <cell r="B1766" t="str">
            <v>PL CHORZOW01</v>
          </cell>
        </row>
        <row r="1767">
          <cell r="B1767" t="str">
            <v>PL CZESTOC01</v>
          </cell>
        </row>
        <row r="1768">
          <cell r="B1768" t="str">
            <v>PL CZESTOC02</v>
          </cell>
        </row>
        <row r="1769">
          <cell r="B1769" t="str">
            <v>PL CZESTOC03</v>
          </cell>
        </row>
        <row r="1770">
          <cell r="B1770" t="str">
            <v>PL CZESTOC04</v>
          </cell>
        </row>
        <row r="1771">
          <cell r="B1771" t="str">
            <v>PL CZESTOC05</v>
          </cell>
        </row>
        <row r="1772">
          <cell r="B1772" t="str">
            <v>PL DABROWA01</v>
          </cell>
        </row>
        <row r="1773">
          <cell r="B1773" t="str">
            <v>PL ELBLAG01</v>
          </cell>
        </row>
        <row r="1774">
          <cell r="B1774" t="str">
            <v>PL ELBLAG02</v>
          </cell>
        </row>
        <row r="1775">
          <cell r="B1775" t="str">
            <v>PL GDANSK01</v>
          </cell>
        </row>
        <row r="1776">
          <cell r="B1776" t="str">
            <v>PL GDANSK02</v>
          </cell>
        </row>
        <row r="1777">
          <cell r="B1777" t="str">
            <v>PL GDANSK03</v>
          </cell>
        </row>
        <row r="1778">
          <cell r="B1778" t="str">
            <v>PL GDANSK04</v>
          </cell>
        </row>
        <row r="1779">
          <cell r="B1779" t="str">
            <v>PL GDANSK05</v>
          </cell>
        </row>
        <row r="1780">
          <cell r="B1780" t="str">
            <v>PL GDANSK06</v>
          </cell>
        </row>
        <row r="1781">
          <cell r="B1781" t="str">
            <v>PL GDANSK08</v>
          </cell>
        </row>
        <row r="1782">
          <cell r="B1782" t="str">
            <v>PL GDANSK10</v>
          </cell>
        </row>
        <row r="1783">
          <cell r="B1783" t="str">
            <v>PL GDYNIA01</v>
          </cell>
        </row>
        <row r="1784">
          <cell r="B1784" t="str">
            <v>PL GDYNIA02</v>
          </cell>
        </row>
        <row r="1785">
          <cell r="B1785" t="str">
            <v>PL GIZYCKO01</v>
          </cell>
        </row>
        <row r="1786">
          <cell r="B1786" t="str">
            <v>PL GLIWICE01</v>
          </cell>
        </row>
        <row r="1787">
          <cell r="B1787" t="str">
            <v>PL GORZOW01</v>
          </cell>
        </row>
        <row r="1788">
          <cell r="B1788" t="str">
            <v>PL GORZOW02</v>
          </cell>
        </row>
        <row r="1789">
          <cell r="B1789" t="str">
            <v>PL GORZOW03</v>
          </cell>
        </row>
        <row r="1790">
          <cell r="B1790" t="str">
            <v>PL JOZEFOW01</v>
          </cell>
        </row>
        <row r="1791">
          <cell r="B1791" t="str">
            <v>PL KALISZ01</v>
          </cell>
        </row>
        <row r="1792">
          <cell r="B1792" t="str">
            <v>PL KATOWIC01</v>
          </cell>
        </row>
        <row r="1793">
          <cell r="B1793" t="str">
            <v>PL KATOWIC02</v>
          </cell>
        </row>
        <row r="1794">
          <cell r="B1794" t="str">
            <v>PL KATOWIC04</v>
          </cell>
        </row>
        <row r="1795">
          <cell r="B1795" t="str">
            <v>PL KATOWIC05</v>
          </cell>
        </row>
        <row r="1796">
          <cell r="B1796" t="str">
            <v>PL KATOWIC06</v>
          </cell>
        </row>
        <row r="1797">
          <cell r="B1797" t="str">
            <v>PL KATOWIC07</v>
          </cell>
        </row>
        <row r="1798">
          <cell r="B1798" t="str">
            <v>PL KATOWIC08</v>
          </cell>
        </row>
        <row r="1799">
          <cell r="B1799" t="str">
            <v>PL KATOWIC10</v>
          </cell>
        </row>
        <row r="1800">
          <cell r="B1800" t="str">
            <v>PL kATOWIC11</v>
          </cell>
        </row>
        <row r="1801">
          <cell r="B1801" t="str">
            <v>PL KIELCE01</v>
          </cell>
        </row>
        <row r="1802">
          <cell r="B1802" t="str">
            <v>PL KIELCE02</v>
          </cell>
        </row>
        <row r="1803">
          <cell r="B1803" t="str">
            <v>PL KIELCE05</v>
          </cell>
        </row>
        <row r="1804">
          <cell r="B1804" t="str">
            <v>PL KIELCE07</v>
          </cell>
        </row>
        <row r="1805">
          <cell r="B1805" t="str">
            <v>PL KIELCE08</v>
          </cell>
        </row>
        <row r="1806">
          <cell r="B1806" t="str">
            <v>PL KIELCE09</v>
          </cell>
        </row>
        <row r="1807">
          <cell r="B1807" t="str">
            <v>PL KONIN02</v>
          </cell>
        </row>
        <row r="1808">
          <cell r="B1808" t="str">
            <v>PL KOSZALI01</v>
          </cell>
        </row>
        <row r="1809">
          <cell r="B1809" t="str">
            <v>PL KOSZALI02</v>
          </cell>
        </row>
        <row r="1810">
          <cell r="B1810" t="str">
            <v>PL KRAKOW01</v>
          </cell>
        </row>
        <row r="1811">
          <cell r="B1811" t="str">
            <v>PL KRAKOW02</v>
          </cell>
        </row>
        <row r="1812">
          <cell r="B1812" t="str">
            <v>PL KRAKOW03</v>
          </cell>
        </row>
        <row r="1813">
          <cell r="B1813" t="str">
            <v>PL KRAKOW04</v>
          </cell>
        </row>
        <row r="1814">
          <cell r="B1814" t="str">
            <v>PL KRAKOW05</v>
          </cell>
        </row>
        <row r="1815">
          <cell r="B1815" t="str">
            <v>PL KRAKOW06</v>
          </cell>
        </row>
        <row r="1816">
          <cell r="B1816" t="str">
            <v>PL KRAKOW09</v>
          </cell>
        </row>
        <row r="1817">
          <cell r="B1817" t="str">
            <v>PL KRAKOW10</v>
          </cell>
        </row>
        <row r="1818">
          <cell r="B1818" t="str">
            <v>PL KRAKOW11</v>
          </cell>
        </row>
        <row r="1819">
          <cell r="B1819" t="str">
            <v>PL KRAKOW12</v>
          </cell>
        </row>
        <row r="1820">
          <cell r="B1820" t="str">
            <v>PL KRAKOW17</v>
          </cell>
        </row>
        <row r="1821">
          <cell r="B1821" t="str">
            <v>PL KRAKOW18</v>
          </cell>
        </row>
        <row r="1822">
          <cell r="B1822" t="str">
            <v>PL KRAKOW19</v>
          </cell>
        </row>
        <row r="1823">
          <cell r="B1823" t="str">
            <v>PL KRAKOW20</v>
          </cell>
        </row>
        <row r="1824">
          <cell r="B1824" t="str">
            <v>PL KROSNO01</v>
          </cell>
        </row>
        <row r="1825">
          <cell r="B1825" t="str">
            <v>PL KUTNO01</v>
          </cell>
        </row>
        <row r="1826">
          <cell r="B1826" t="str">
            <v>PL KWIDZYN01</v>
          </cell>
        </row>
        <row r="1827">
          <cell r="B1827" t="str">
            <v>PL LEGNICA01</v>
          </cell>
        </row>
        <row r="1828">
          <cell r="B1828" t="str">
            <v>PL LEGNICA03</v>
          </cell>
        </row>
        <row r="1829">
          <cell r="B1829" t="str">
            <v>PL LESZNO01</v>
          </cell>
        </row>
        <row r="1830">
          <cell r="B1830" t="str">
            <v>PL LODZ01</v>
          </cell>
        </row>
        <row r="1831">
          <cell r="B1831" t="str">
            <v>PL LODZ02</v>
          </cell>
        </row>
        <row r="1832">
          <cell r="B1832" t="str">
            <v>PL LODZ03</v>
          </cell>
        </row>
        <row r="1833">
          <cell r="B1833" t="str">
            <v>PL LODZ04</v>
          </cell>
        </row>
        <row r="1834">
          <cell r="B1834" t="str">
            <v>PL LODZ07</v>
          </cell>
        </row>
        <row r="1835">
          <cell r="B1835" t="str">
            <v>PL LODZ08</v>
          </cell>
        </row>
        <row r="1836">
          <cell r="B1836" t="str">
            <v>PL LODZ09</v>
          </cell>
        </row>
        <row r="1837">
          <cell r="B1837" t="str">
            <v>PL LODZ10</v>
          </cell>
        </row>
        <row r="1838">
          <cell r="B1838" t="str">
            <v>PL LODZ14</v>
          </cell>
        </row>
        <row r="1839">
          <cell r="B1839" t="str">
            <v>PL LODZ15</v>
          </cell>
        </row>
        <row r="1840">
          <cell r="B1840" t="str">
            <v>PL LUBLIN01</v>
          </cell>
        </row>
        <row r="1841">
          <cell r="B1841" t="str">
            <v>PL LUBLIN02</v>
          </cell>
        </row>
        <row r="1842">
          <cell r="B1842" t="str">
            <v>PL LUBLIN03</v>
          </cell>
        </row>
        <row r="1843">
          <cell r="B1843" t="str">
            <v>PL LUBLIN04</v>
          </cell>
        </row>
        <row r="1844">
          <cell r="B1844" t="str">
            <v>PL LUBLIN05</v>
          </cell>
        </row>
        <row r="1845">
          <cell r="B1845" t="str">
            <v>PL LUBLIN06</v>
          </cell>
        </row>
        <row r="1846">
          <cell r="B1846" t="str">
            <v>PL MIELEC01</v>
          </cell>
        </row>
        <row r="1847">
          <cell r="B1847" t="str">
            <v>PL MYSLOWI01</v>
          </cell>
        </row>
        <row r="1848">
          <cell r="B1848" t="str">
            <v>PL NOWY SA01</v>
          </cell>
        </row>
        <row r="1849">
          <cell r="B1849" t="str">
            <v>PL NOWY SA02</v>
          </cell>
        </row>
        <row r="1850">
          <cell r="B1850" t="str">
            <v>PL NYSA01</v>
          </cell>
        </row>
        <row r="1851">
          <cell r="B1851" t="str">
            <v>PL OLECKO01</v>
          </cell>
        </row>
        <row r="1852">
          <cell r="B1852" t="str">
            <v>PL OLSZTYN01</v>
          </cell>
        </row>
        <row r="1853">
          <cell r="B1853" t="str">
            <v>PL OPOLE01</v>
          </cell>
        </row>
        <row r="1854">
          <cell r="B1854" t="str">
            <v>PL OPOLE02</v>
          </cell>
        </row>
        <row r="1855">
          <cell r="B1855" t="str">
            <v>PL OPOLE03</v>
          </cell>
        </row>
        <row r="1856">
          <cell r="B1856" t="str">
            <v>PL OSTROWI01</v>
          </cell>
        </row>
        <row r="1857">
          <cell r="B1857" t="str">
            <v>PL PILA01</v>
          </cell>
        </row>
        <row r="1858">
          <cell r="B1858" t="str">
            <v>PL PLOCK01</v>
          </cell>
        </row>
        <row r="1859">
          <cell r="B1859" t="str">
            <v>PL PLOCK02</v>
          </cell>
        </row>
        <row r="1860">
          <cell r="B1860" t="str">
            <v>PL POZNAN01</v>
          </cell>
        </row>
        <row r="1861">
          <cell r="B1861" t="str">
            <v>PL POZNAN02</v>
          </cell>
        </row>
        <row r="1862">
          <cell r="B1862" t="str">
            <v>PL POZNAN03</v>
          </cell>
        </row>
        <row r="1863">
          <cell r="B1863" t="str">
            <v>PL POZNAN04</v>
          </cell>
        </row>
        <row r="1864">
          <cell r="B1864" t="str">
            <v>PL POZNAN05</v>
          </cell>
        </row>
        <row r="1865">
          <cell r="B1865" t="str">
            <v>PL POZNAN06</v>
          </cell>
        </row>
        <row r="1866">
          <cell r="B1866" t="str">
            <v>PL POZNAN08</v>
          </cell>
        </row>
        <row r="1867">
          <cell r="B1867" t="str">
            <v>PL POZNAN10</v>
          </cell>
        </row>
        <row r="1868">
          <cell r="B1868" t="str">
            <v>PL POZNAN11</v>
          </cell>
        </row>
        <row r="1869">
          <cell r="B1869" t="str">
            <v>PL POZNAN12</v>
          </cell>
        </row>
        <row r="1870">
          <cell r="B1870" t="str">
            <v>PL POZNAN13</v>
          </cell>
        </row>
        <row r="1871">
          <cell r="B1871" t="str">
            <v>PL POZNAN14</v>
          </cell>
        </row>
        <row r="1872">
          <cell r="B1872" t="str">
            <v>PL POZNAN15</v>
          </cell>
        </row>
        <row r="1873">
          <cell r="B1873" t="str">
            <v>PL POZNAN17</v>
          </cell>
        </row>
        <row r="1874">
          <cell r="B1874" t="str">
            <v>PL POZNAN18</v>
          </cell>
        </row>
        <row r="1875">
          <cell r="B1875" t="str">
            <v>PL POZNAN19</v>
          </cell>
        </row>
        <row r="1876">
          <cell r="B1876" t="str">
            <v>PL POZNAN22</v>
          </cell>
        </row>
        <row r="1877">
          <cell r="B1877" t="str">
            <v>PL PULTUSK01</v>
          </cell>
        </row>
        <row r="1878">
          <cell r="B1878" t="str">
            <v>PL RADOM01</v>
          </cell>
        </row>
        <row r="1879">
          <cell r="B1879" t="str">
            <v>PL RADOM02</v>
          </cell>
        </row>
        <row r="1880">
          <cell r="B1880" t="str">
            <v>PL RADOM03</v>
          </cell>
        </row>
        <row r="1881">
          <cell r="B1881" t="str">
            <v>PL RADOM04</v>
          </cell>
        </row>
        <row r="1882">
          <cell r="B1882" t="str">
            <v>PL RADOM06</v>
          </cell>
        </row>
        <row r="1883">
          <cell r="B1883" t="str">
            <v>PL RUDA01</v>
          </cell>
        </row>
        <row r="1884">
          <cell r="B1884" t="str">
            <v>PL RZESZOW01</v>
          </cell>
        </row>
        <row r="1885">
          <cell r="B1885" t="str">
            <v>PL RZESZOW02</v>
          </cell>
        </row>
        <row r="1886">
          <cell r="B1886" t="str">
            <v>PL RZESZOW03</v>
          </cell>
        </row>
        <row r="1887">
          <cell r="B1887" t="str">
            <v>PL SIEDLCE01</v>
          </cell>
        </row>
        <row r="1888">
          <cell r="B1888" t="str">
            <v>PL SIEDLCE02</v>
          </cell>
        </row>
        <row r="1889">
          <cell r="B1889" t="str">
            <v>PL SKIERNI01</v>
          </cell>
        </row>
        <row r="1890">
          <cell r="B1890" t="str">
            <v>PL SLUPSK01</v>
          </cell>
        </row>
        <row r="1891">
          <cell r="B1891" t="str">
            <v>PL SLUPSK02</v>
          </cell>
        </row>
        <row r="1892">
          <cell r="B1892" t="str">
            <v>PL SOCHACZ01</v>
          </cell>
        </row>
        <row r="1893">
          <cell r="B1893" t="str">
            <v>PL SOPOT01</v>
          </cell>
        </row>
        <row r="1894">
          <cell r="B1894" t="str">
            <v>PL SOSNOWI01</v>
          </cell>
        </row>
        <row r="1895">
          <cell r="B1895" t="str">
            <v>PL SZCZECI01</v>
          </cell>
        </row>
        <row r="1896">
          <cell r="B1896" t="str">
            <v>PL SZCZECI02</v>
          </cell>
        </row>
        <row r="1897">
          <cell r="B1897" t="str">
            <v>PL SZCZECI03</v>
          </cell>
        </row>
        <row r="1898">
          <cell r="B1898" t="str">
            <v>PL SZCZECI04</v>
          </cell>
        </row>
        <row r="1899">
          <cell r="B1899" t="str">
            <v>PL SZCZECI05</v>
          </cell>
        </row>
        <row r="1900">
          <cell r="B1900" t="str">
            <v>PL SZCZECI06</v>
          </cell>
        </row>
        <row r="1901">
          <cell r="B1901" t="str">
            <v>PL SZCZECI07</v>
          </cell>
        </row>
        <row r="1902">
          <cell r="B1902" t="str">
            <v>PL SZCZECI08</v>
          </cell>
        </row>
        <row r="1903">
          <cell r="B1903" t="str">
            <v>PL SZCZECI09</v>
          </cell>
        </row>
        <row r="1904">
          <cell r="B1904" t="str">
            <v>PL SZCZECI10</v>
          </cell>
        </row>
        <row r="1905">
          <cell r="B1905" t="str">
            <v>PL TARNOW01</v>
          </cell>
        </row>
        <row r="1906">
          <cell r="B1906" t="str">
            <v>PL TARNOW02</v>
          </cell>
        </row>
        <row r="1907">
          <cell r="B1907" t="str">
            <v>PL TARNOW03</v>
          </cell>
        </row>
        <row r="1908">
          <cell r="B1908" t="str">
            <v>PL TORUN01</v>
          </cell>
        </row>
        <row r="1909">
          <cell r="B1909" t="str">
            <v>PL TORUN02</v>
          </cell>
        </row>
        <row r="1910">
          <cell r="B1910" t="str">
            <v>PL TYCHY01</v>
          </cell>
        </row>
        <row r="1911">
          <cell r="B1911" t="str">
            <v>PL WALBRZY03</v>
          </cell>
        </row>
        <row r="1912">
          <cell r="B1912" t="str">
            <v>PL WARSZAW01</v>
          </cell>
        </row>
        <row r="1913">
          <cell r="B1913" t="str">
            <v>PL WARSZAW02</v>
          </cell>
        </row>
        <row r="1914">
          <cell r="B1914" t="str">
            <v>PL WARSZAW03</v>
          </cell>
        </row>
        <row r="1915">
          <cell r="B1915" t="str">
            <v>PL WARSZAW04</v>
          </cell>
        </row>
        <row r="1916">
          <cell r="B1916" t="str">
            <v>PL WARSZAW05</v>
          </cell>
        </row>
        <row r="1917">
          <cell r="B1917" t="str">
            <v>PL WARSZAW06</v>
          </cell>
        </row>
        <row r="1918">
          <cell r="B1918" t="str">
            <v>PL WARSZAW07</v>
          </cell>
        </row>
        <row r="1919">
          <cell r="B1919" t="str">
            <v>PL WARSZAW09</v>
          </cell>
        </row>
        <row r="1920">
          <cell r="B1920" t="str">
            <v>PL WARSZAW10</v>
          </cell>
        </row>
        <row r="1921">
          <cell r="B1921" t="str">
            <v>PL WARSZAW11</v>
          </cell>
        </row>
        <row r="1922">
          <cell r="B1922" t="str">
            <v>PL WARSZAW12</v>
          </cell>
        </row>
        <row r="1923">
          <cell r="B1923" t="str">
            <v>PL WARSZAW14</v>
          </cell>
        </row>
        <row r="1924">
          <cell r="B1924" t="str">
            <v>PL WARSZAW15</v>
          </cell>
        </row>
        <row r="1925">
          <cell r="B1925" t="str">
            <v>PL WARSZAW16</v>
          </cell>
        </row>
        <row r="1926">
          <cell r="B1926" t="str">
            <v>PL WARSZAW17</v>
          </cell>
        </row>
        <row r="1927">
          <cell r="B1927" t="str">
            <v>PL WARSZAW21</v>
          </cell>
        </row>
        <row r="1928">
          <cell r="B1928" t="str">
            <v>PL WARSZAW23</v>
          </cell>
        </row>
        <row r="1929">
          <cell r="B1929" t="str">
            <v>PL WARSZAW28</v>
          </cell>
        </row>
        <row r="1930">
          <cell r="B1930" t="str">
            <v>PL WARSZAW30</v>
          </cell>
        </row>
        <row r="1931">
          <cell r="B1931" t="str">
            <v>PL WARSZAW31</v>
          </cell>
        </row>
        <row r="1932">
          <cell r="B1932" t="str">
            <v>PL WARSZAW33</v>
          </cell>
        </row>
        <row r="1933">
          <cell r="B1933" t="str">
            <v>PL WARSZAW35</v>
          </cell>
        </row>
        <row r="1934">
          <cell r="B1934" t="str">
            <v>PL WARSZAW36</v>
          </cell>
        </row>
        <row r="1935">
          <cell r="B1935" t="str">
            <v>PL WARSZAW37</v>
          </cell>
        </row>
        <row r="1936">
          <cell r="B1936" t="str">
            <v>PL WARSZAW41</v>
          </cell>
        </row>
        <row r="1937">
          <cell r="B1937" t="str">
            <v>PL WARSZAW43</v>
          </cell>
        </row>
        <row r="1938">
          <cell r="B1938" t="str">
            <v>PL WARSZAW46</v>
          </cell>
        </row>
        <row r="1939">
          <cell r="B1939" t="str">
            <v>PL WARSZAW50</v>
          </cell>
        </row>
        <row r="1940">
          <cell r="B1940" t="str">
            <v>PL WARSZAW54</v>
          </cell>
        </row>
        <row r="1941">
          <cell r="B1941" t="str">
            <v>PL WARSZAW56</v>
          </cell>
        </row>
        <row r="1942">
          <cell r="B1942" t="str">
            <v>PL WARSZAW57</v>
          </cell>
        </row>
        <row r="1943">
          <cell r="B1943" t="str">
            <v>PL WARSZAW58</v>
          </cell>
        </row>
        <row r="1944">
          <cell r="B1944" t="str">
            <v>PL WARSZAW59</v>
          </cell>
        </row>
        <row r="1945">
          <cell r="B1945" t="str">
            <v>PL WARSZAW60</v>
          </cell>
        </row>
        <row r="1946">
          <cell r="B1946" t="str">
            <v>PL WLOCLAW01</v>
          </cell>
        </row>
        <row r="1947">
          <cell r="B1947" t="str">
            <v>PL WROCLAW01</v>
          </cell>
        </row>
        <row r="1948">
          <cell r="B1948" t="str">
            <v>PL WROCLAW02</v>
          </cell>
        </row>
        <row r="1949">
          <cell r="B1949" t="str">
            <v>PL WROCLAW03</v>
          </cell>
        </row>
        <row r="1950">
          <cell r="B1950" t="str">
            <v>PL WROCLAW04</v>
          </cell>
        </row>
        <row r="1951">
          <cell r="B1951" t="str">
            <v>PL WROCLAW05</v>
          </cell>
        </row>
        <row r="1952">
          <cell r="B1952" t="str">
            <v>PL WROCLAW06</v>
          </cell>
        </row>
        <row r="1953">
          <cell r="B1953" t="str">
            <v>PL WROCLAW07</v>
          </cell>
        </row>
        <row r="1954">
          <cell r="B1954" t="str">
            <v>PL WROCLAW08</v>
          </cell>
        </row>
        <row r="1955">
          <cell r="B1955" t="str">
            <v>PL WROCLAW10</v>
          </cell>
        </row>
        <row r="1956">
          <cell r="B1956" t="str">
            <v>PL WROCLAW12</v>
          </cell>
        </row>
        <row r="1957">
          <cell r="B1957" t="str">
            <v>PL WROCLAW13</v>
          </cell>
        </row>
        <row r="1958">
          <cell r="B1958" t="str">
            <v>PL WROCLAW14</v>
          </cell>
        </row>
        <row r="1959">
          <cell r="B1959" t="str">
            <v>PL WROCLAW15</v>
          </cell>
        </row>
        <row r="1960">
          <cell r="B1960" t="str">
            <v>PL WROCLAW16</v>
          </cell>
        </row>
        <row r="1961">
          <cell r="B1961" t="str">
            <v>PL WROCLAW19</v>
          </cell>
        </row>
        <row r="1962">
          <cell r="B1962" t="str">
            <v>PL WROCLAW20</v>
          </cell>
        </row>
        <row r="1963">
          <cell r="B1963" t="str">
            <v>PL ZAMOSC01</v>
          </cell>
        </row>
        <row r="1964">
          <cell r="B1964" t="str">
            <v>PL ZAMOSC02</v>
          </cell>
        </row>
        <row r="1965">
          <cell r="B1965" t="str">
            <v>PL ZGIERZ01</v>
          </cell>
        </row>
        <row r="1966">
          <cell r="B1966" t="str">
            <v>PL ZIELONA01</v>
          </cell>
        </row>
        <row r="1967">
          <cell r="B1967" t="str">
            <v>RO ALBAIU01</v>
          </cell>
        </row>
        <row r="1968">
          <cell r="B1968" t="str">
            <v>RO ARAD01</v>
          </cell>
        </row>
        <row r="1969">
          <cell r="B1969" t="str">
            <v>RO ARAD02</v>
          </cell>
        </row>
        <row r="1970">
          <cell r="B1970" t="str">
            <v>RO BACAU01</v>
          </cell>
        </row>
        <row r="1971">
          <cell r="B1971" t="str">
            <v>RO BAIA-MA01</v>
          </cell>
        </row>
        <row r="1972">
          <cell r="B1972" t="str">
            <v>RO BRASOV01</v>
          </cell>
        </row>
        <row r="1973">
          <cell r="B1973" t="str">
            <v>RO BUCURES02</v>
          </cell>
        </row>
        <row r="1974">
          <cell r="B1974" t="str">
            <v>RO BUCURES03</v>
          </cell>
        </row>
        <row r="1975">
          <cell r="B1975" t="str">
            <v>RO BUCURES04</v>
          </cell>
        </row>
        <row r="1976">
          <cell r="B1976" t="str">
            <v>RO BUCURES06</v>
          </cell>
        </row>
        <row r="1977">
          <cell r="B1977" t="str">
            <v>RO BUCURES07</v>
          </cell>
        </row>
        <row r="1978">
          <cell r="B1978" t="str">
            <v>RO BUCURES08</v>
          </cell>
        </row>
        <row r="1979">
          <cell r="B1979" t="str">
            <v>RO BUCURES09</v>
          </cell>
        </row>
        <row r="1980">
          <cell r="B1980" t="str">
            <v>RO BUCURES10</v>
          </cell>
        </row>
        <row r="1981">
          <cell r="B1981" t="str">
            <v>RO BUCURES11</v>
          </cell>
        </row>
        <row r="1982">
          <cell r="B1982" t="str">
            <v>RO BUCURES12</v>
          </cell>
        </row>
        <row r="1983">
          <cell r="B1983" t="str">
            <v>RO BUCURES13</v>
          </cell>
        </row>
        <row r="1984">
          <cell r="B1984" t="str">
            <v>RO BUCURES16</v>
          </cell>
        </row>
        <row r="1985">
          <cell r="B1985" t="str">
            <v>RO BUCURES17</v>
          </cell>
        </row>
        <row r="1986">
          <cell r="B1986" t="str">
            <v>RO BUCURES18</v>
          </cell>
        </row>
        <row r="1987">
          <cell r="B1987" t="str">
            <v>RO BUCURES20</v>
          </cell>
        </row>
        <row r="1988">
          <cell r="B1988" t="str">
            <v>RO BUCURES21</v>
          </cell>
        </row>
        <row r="1989">
          <cell r="B1989" t="str">
            <v>RO CLUJNAP01</v>
          </cell>
        </row>
        <row r="1990">
          <cell r="B1990" t="str">
            <v>RO CLUJNAP02</v>
          </cell>
        </row>
        <row r="1991">
          <cell r="B1991" t="str">
            <v>RO CLUJNAP03</v>
          </cell>
        </row>
        <row r="1992">
          <cell r="B1992" t="str">
            <v>RO CLUJNAP04</v>
          </cell>
        </row>
        <row r="1993">
          <cell r="B1993" t="str">
            <v>RO CLUJNAP05</v>
          </cell>
        </row>
        <row r="1994">
          <cell r="B1994" t="str">
            <v>RO CLUJNAP06</v>
          </cell>
        </row>
        <row r="1995">
          <cell r="B1995" t="str">
            <v>RO CONSTAN02</v>
          </cell>
        </row>
        <row r="1996">
          <cell r="B1996" t="str">
            <v>RO CRAIOVA01</v>
          </cell>
        </row>
        <row r="1997">
          <cell r="B1997" t="str">
            <v>RO CRAIOVA02</v>
          </cell>
        </row>
        <row r="1998">
          <cell r="B1998" t="str">
            <v>RO GALATI01</v>
          </cell>
        </row>
        <row r="1999">
          <cell r="B1999" t="str">
            <v>RO IASI01</v>
          </cell>
        </row>
        <row r="2000">
          <cell r="B2000" t="str">
            <v>RO IASI02</v>
          </cell>
        </row>
        <row r="2001">
          <cell r="B2001" t="str">
            <v>RO IASI03</v>
          </cell>
        </row>
        <row r="2002">
          <cell r="B2002" t="str">
            <v>RO IASI04</v>
          </cell>
        </row>
        <row r="2003">
          <cell r="B2003" t="str">
            <v>RO IASI05</v>
          </cell>
        </row>
        <row r="2004">
          <cell r="B2004" t="str">
            <v>RO ORADEA01</v>
          </cell>
        </row>
        <row r="2005">
          <cell r="B2005" t="str">
            <v>RO PETROSA01</v>
          </cell>
        </row>
        <row r="2006">
          <cell r="B2006" t="str">
            <v>RO PITESTI01</v>
          </cell>
        </row>
        <row r="2007">
          <cell r="B2007" t="str">
            <v>RO PLOIEST01</v>
          </cell>
        </row>
        <row r="2008">
          <cell r="B2008" t="str">
            <v>RO RESITA01</v>
          </cell>
        </row>
        <row r="2009">
          <cell r="B2009" t="str">
            <v>RO SIBIU01</v>
          </cell>
        </row>
        <row r="2010">
          <cell r="B2010" t="str">
            <v>RO SUCEAVA01</v>
          </cell>
        </row>
        <row r="2011">
          <cell r="B2011" t="str">
            <v>RO TARGOVI01</v>
          </cell>
        </row>
        <row r="2012">
          <cell r="B2012" t="str">
            <v>RO TARGU03</v>
          </cell>
        </row>
        <row r="2013">
          <cell r="B2013" t="str">
            <v>RO TIMISOA01</v>
          </cell>
        </row>
        <row r="2014">
          <cell r="B2014" t="str">
            <v>RO TIMISOA02</v>
          </cell>
        </row>
        <row r="2015">
          <cell r="B2015" t="str">
            <v>RO TIMISOA03</v>
          </cell>
        </row>
        <row r="2016">
          <cell r="B2016" t="str">
            <v>RO TIMISOA04</v>
          </cell>
        </row>
        <row r="2017">
          <cell r="B2017" t="str">
            <v>S  BORAS01</v>
          </cell>
        </row>
        <row r="2018">
          <cell r="B2018" t="str">
            <v>S  FALUN01</v>
          </cell>
        </row>
        <row r="2019">
          <cell r="B2019" t="str">
            <v>S  FARSTA01</v>
          </cell>
        </row>
        <row r="2020">
          <cell r="B2020" t="str">
            <v>S  GAVLE01</v>
          </cell>
        </row>
        <row r="2021">
          <cell r="B2021" t="str">
            <v>S  GOTEBOR01</v>
          </cell>
        </row>
        <row r="2022">
          <cell r="B2022" t="str">
            <v>S  GOTEBOR02</v>
          </cell>
        </row>
        <row r="2023">
          <cell r="B2023" t="str">
            <v>S  HALMSTA01</v>
          </cell>
        </row>
        <row r="2024">
          <cell r="B2024" t="str">
            <v>S  HUDDING01</v>
          </cell>
        </row>
        <row r="2025">
          <cell r="B2025" t="str">
            <v>S  JONKOPI01</v>
          </cell>
        </row>
        <row r="2026">
          <cell r="B2026" t="str">
            <v>S  KALMAR01</v>
          </cell>
        </row>
        <row r="2027">
          <cell r="B2027" t="str">
            <v>S  KARLSKR01</v>
          </cell>
        </row>
        <row r="2028">
          <cell r="B2028" t="str">
            <v>S  KARLSTA01</v>
          </cell>
        </row>
        <row r="2029">
          <cell r="B2029" t="str">
            <v>S  KRISTIA01</v>
          </cell>
        </row>
        <row r="2030">
          <cell r="B2030" t="str">
            <v>S  LINKOPI01</v>
          </cell>
        </row>
        <row r="2031">
          <cell r="B2031" t="str">
            <v>S  LULEA01</v>
          </cell>
        </row>
        <row r="2032">
          <cell r="B2032" t="str">
            <v>S  LUND01</v>
          </cell>
        </row>
        <row r="2033">
          <cell r="B2033" t="str">
            <v>S  MALMO01</v>
          </cell>
        </row>
        <row r="2034">
          <cell r="B2034" t="str">
            <v>S  MIDSWED01</v>
          </cell>
        </row>
        <row r="2035">
          <cell r="B2035" t="str">
            <v>S  OREBRO01</v>
          </cell>
        </row>
        <row r="2036">
          <cell r="B2036" t="str">
            <v>S  SKOVDE01</v>
          </cell>
        </row>
        <row r="2037">
          <cell r="B2037" t="str">
            <v>S  STOCKHO01</v>
          </cell>
        </row>
        <row r="2038">
          <cell r="B2038" t="str">
            <v>S  STOCKHO02</v>
          </cell>
        </row>
        <row r="2039">
          <cell r="B2039" t="str">
            <v>S  STOCKHO03</v>
          </cell>
        </row>
        <row r="2040">
          <cell r="B2040" t="str">
            <v>S  STOCKHO04</v>
          </cell>
        </row>
        <row r="2041">
          <cell r="B2041" t="str">
            <v>S  STOCKHO05</v>
          </cell>
        </row>
        <row r="2042">
          <cell r="B2042" t="str">
            <v>S  STOCKHO06</v>
          </cell>
        </row>
        <row r="2043">
          <cell r="B2043" t="str">
            <v>S  STOCKHO09</v>
          </cell>
        </row>
        <row r="2044">
          <cell r="B2044" t="str">
            <v>S  STOCKHO10</v>
          </cell>
        </row>
        <row r="2045">
          <cell r="B2045" t="str">
            <v>S  STOCKHO11</v>
          </cell>
        </row>
        <row r="2046">
          <cell r="B2046" t="str">
            <v>S  STOCKHO18</v>
          </cell>
        </row>
        <row r="2047">
          <cell r="B2047" t="str">
            <v>S  STOCKHO20</v>
          </cell>
        </row>
        <row r="2048">
          <cell r="B2048" t="str">
            <v>S  TROLLHA01</v>
          </cell>
        </row>
        <row r="2049">
          <cell r="B2049" t="str">
            <v>S  UMEA01</v>
          </cell>
        </row>
        <row r="2050">
          <cell r="B2050" t="str">
            <v>S  UPPSALA01</v>
          </cell>
        </row>
        <row r="2051">
          <cell r="B2051" t="str">
            <v>S  UPPSALA02</v>
          </cell>
        </row>
        <row r="2052">
          <cell r="B2052" t="str">
            <v>S  VASTERA01</v>
          </cell>
        </row>
        <row r="2053">
          <cell r="B2053" t="str">
            <v>S  VAXJO01</v>
          </cell>
        </row>
        <row r="2054">
          <cell r="B2054" t="str">
            <v>S  VISBY01</v>
          </cell>
        </row>
        <row r="2055">
          <cell r="B2055" t="str">
            <v>SF EKENAS02</v>
          </cell>
        </row>
        <row r="2056">
          <cell r="B2056" t="str">
            <v>SF ESPOO01</v>
          </cell>
        </row>
        <row r="2057">
          <cell r="B2057" t="str">
            <v>SF ESPOO02</v>
          </cell>
        </row>
        <row r="2058">
          <cell r="B2058" t="str">
            <v>SF HAMEENL09</v>
          </cell>
        </row>
        <row r="2059">
          <cell r="B2059" t="str">
            <v>SF HELSINK01</v>
          </cell>
        </row>
        <row r="2060">
          <cell r="B2060" t="str">
            <v>SF HELSINK02</v>
          </cell>
        </row>
        <row r="2061">
          <cell r="B2061" t="str">
            <v>SF HELSINK03</v>
          </cell>
        </row>
        <row r="2062">
          <cell r="B2062" t="str">
            <v>SF HELSINK05</v>
          </cell>
        </row>
        <row r="2063">
          <cell r="B2063" t="str">
            <v>SF HELSINK06</v>
          </cell>
        </row>
        <row r="2064">
          <cell r="B2064" t="str">
            <v>SF HELSINK07</v>
          </cell>
        </row>
        <row r="2065">
          <cell r="B2065" t="str">
            <v>SF HELSINK19</v>
          </cell>
        </row>
        <row r="2066">
          <cell r="B2066" t="str">
            <v>SF HELSINK27</v>
          </cell>
        </row>
        <row r="2067">
          <cell r="B2067" t="str">
            <v>SF HELSINK29</v>
          </cell>
        </row>
        <row r="2068">
          <cell r="B2068" t="str">
            <v>SF HELSINK30</v>
          </cell>
        </row>
        <row r="2069">
          <cell r="B2069" t="str">
            <v>SF HELSINK37</v>
          </cell>
        </row>
        <row r="2070">
          <cell r="B2070" t="str">
            <v>SF HELSINK39</v>
          </cell>
        </row>
        <row r="2071">
          <cell r="B2071" t="str">
            <v>SF JOENSUU01</v>
          </cell>
        </row>
        <row r="2072">
          <cell r="B2072" t="str">
            <v>SF JOENSUU09</v>
          </cell>
        </row>
        <row r="2073">
          <cell r="B2073" t="str">
            <v>SF JYVASKY01</v>
          </cell>
        </row>
        <row r="2074">
          <cell r="B2074" t="str">
            <v>SF JYVASKY11</v>
          </cell>
        </row>
        <row r="2075">
          <cell r="B2075" t="str">
            <v>SF KAJAANI05</v>
          </cell>
        </row>
        <row r="2076">
          <cell r="B2076" t="str">
            <v>SF KAUNIAI03</v>
          </cell>
        </row>
        <row r="2077">
          <cell r="B2077" t="str">
            <v>SF KEMI05</v>
          </cell>
        </row>
        <row r="2078">
          <cell r="B2078" t="str">
            <v>SF KOKKOLA05</v>
          </cell>
        </row>
        <row r="2079">
          <cell r="B2079" t="str">
            <v>SF KOTKA06</v>
          </cell>
        </row>
        <row r="2080">
          <cell r="B2080" t="str">
            <v>SF KUOPIO01</v>
          </cell>
        </row>
        <row r="2081">
          <cell r="B2081" t="str">
            <v>SF KUOPIO08</v>
          </cell>
        </row>
        <row r="2082">
          <cell r="B2082" t="str">
            <v>SF LAHTI11</v>
          </cell>
        </row>
        <row r="2083">
          <cell r="B2083" t="str">
            <v>SF LAPPEEN01</v>
          </cell>
        </row>
        <row r="2084">
          <cell r="B2084" t="str">
            <v>SF LAPPEEN07</v>
          </cell>
        </row>
        <row r="2085">
          <cell r="B2085" t="str">
            <v>SF MARIEHA04</v>
          </cell>
        </row>
        <row r="2086">
          <cell r="B2086" t="str">
            <v>SF MIKKELI06</v>
          </cell>
        </row>
        <row r="2087">
          <cell r="B2087" t="str">
            <v>SF OULU01</v>
          </cell>
        </row>
        <row r="2088">
          <cell r="B2088" t="str">
            <v>SF OULU11</v>
          </cell>
        </row>
        <row r="2089">
          <cell r="B2089" t="str">
            <v>SF PORI08</v>
          </cell>
        </row>
        <row r="2090">
          <cell r="B2090" t="str">
            <v>SF ROVANIE01</v>
          </cell>
        </row>
        <row r="2091">
          <cell r="B2091" t="str">
            <v>SF ROVANIE02</v>
          </cell>
        </row>
        <row r="2092">
          <cell r="B2092" t="str">
            <v>SF SEINAJO06</v>
          </cell>
        </row>
        <row r="2093">
          <cell r="B2093" t="str">
            <v>SF TAMPERE01</v>
          </cell>
        </row>
        <row r="2094">
          <cell r="B2094" t="str">
            <v>SF TAMPERE02</v>
          </cell>
        </row>
        <row r="2095">
          <cell r="B2095" t="str">
            <v>SF TAMPERE03</v>
          </cell>
        </row>
        <row r="2096">
          <cell r="B2096" t="str">
            <v>SF TAMPERE06</v>
          </cell>
        </row>
        <row r="2097">
          <cell r="B2097" t="str">
            <v>SF TURKU01</v>
          </cell>
        </row>
        <row r="2098">
          <cell r="B2098" t="str">
            <v>SF TURKU02</v>
          </cell>
        </row>
        <row r="2099">
          <cell r="B2099" t="str">
            <v>SF TURKU03</v>
          </cell>
        </row>
        <row r="2100">
          <cell r="B2100" t="str">
            <v>SF TURKU05</v>
          </cell>
        </row>
        <row r="2101">
          <cell r="B2101" t="str">
            <v>SF VAASA01</v>
          </cell>
        </row>
        <row r="2102">
          <cell r="B2102" t="str">
            <v>SF VAASA03</v>
          </cell>
        </row>
        <row r="2103">
          <cell r="B2103" t="str">
            <v>SF VAASA04</v>
          </cell>
        </row>
        <row r="2104">
          <cell r="B2104" t="str">
            <v>SF VANTAA06</v>
          </cell>
        </row>
        <row r="2105">
          <cell r="B2105" t="str">
            <v>SI KOPER01</v>
          </cell>
        </row>
        <row r="2106">
          <cell r="B2106" t="str">
            <v>SI KOPER03</v>
          </cell>
        </row>
        <row r="2107">
          <cell r="B2107" t="str">
            <v>SI LJUBLJA01</v>
          </cell>
        </row>
        <row r="2108">
          <cell r="B2108" t="str">
            <v>SI MARIBOR01</v>
          </cell>
        </row>
        <row r="2109">
          <cell r="B2109" t="str">
            <v>SI NOVA GO01</v>
          </cell>
        </row>
        <row r="2110">
          <cell r="B2110" t="str">
            <v>SI NOVO ME01</v>
          </cell>
        </row>
        <row r="2111">
          <cell r="B2111" t="str">
            <v>SI PORTORO02</v>
          </cell>
        </row>
        <row r="2112">
          <cell r="B2112" t="str">
            <v>SK BANSKA01</v>
          </cell>
        </row>
        <row r="2113">
          <cell r="B2113" t="str">
            <v>SK BANSKA02</v>
          </cell>
        </row>
        <row r="2114">
          <cell r="B2114" t="str">
            <v>SK BRATISL01</v>
          </cell>
        </row>
        <row r="2115">
          <cell r="B2115" t="str">
            <v>SK BRATISL02</v>
          </cell>
        </row>
        <row r="2116">
          <cell r="B2116" t="str">
            <v>SK BRATISL03</v>
          </cell>
        </row>
        <row r="2117">
          <cell r="B2117" t="str">
            <v>SK BRATISL04</v>
          </cell>
        </row>
        <row r="2118">
          <cell r="B2118" t="str">
            <v>SK BRATISL05</v>
          </cell>
        </row>
        <row r="2119">
          <cell r="B2119" t="str">
            <v>SK KOMARNO01</v>
          </cell>
        </row>
        <row r="2120">
          <cell r="B2120" t="str">
            <v>SK KOSICE01</v>
          </cell>
        </row>
        <row r="2121">
          <cell r="B2121" t="str">
            <v>SK KOSICE02</v>
          </cell>
        </row>
        <row r="2122">
          <cell r="B2122" t="str">
            <v>SK KOSICE03</v>
          </cell>
        </row>
        <row r="2123">
          <cell r="B2123" t="str">
            <v>SK NITRA01</v>
          </cell>
        </row>
        <row r="2124">
          <cell r="B2124" t="str">
            <v>SK NITRA02</v>
          </cell>
        </row>
        <row r="2125">
          <cell r="B2125" t="str">
            <v>SK PRESOV01</v>
          </cell>
        </row>
        <row r="2126">
          <cell r="B2126" t="str">
            <v>SK RUZOMBE01</v>
          </cell>
        </row>
        <row r="2127">
          <cell r="B2127" t="str">
            <v>SK TRENCIN01</v>
          </cell>
        </row>
        <row r="2128">
          <cell r="B2128" t="str">
            <v>SK TRNAVA01</v>
          </cell>
        </row>
        <row r="2129">
          <cell r="B2129" t="str">
            <v>SK TRNAVA02</v>
          </cell>
        </row>
        <row r="2130">
          <cell r="B2130" t="str">
            <v>SK ZILINA01</v>
          </cell>
        </row>
        <row r="2131">
          <cell r="B2131" t="str">
            <v>SK ZVOLEN01</v>
          </cell>
        </row>
        <row r="2132">
          <cell r="B2132" t="str">
            <v>TR ADANA01</v>
          </cell>
        </row>
        <row r="2133">
          <cell r="B2133" t="str">
            <v>TR AFYON01</v>
          </cell>
        </row>
        <row r="2134">
          <cell r="B2134" t="str">
            <v>TR ANKARA01</v>
          </cell>
        </row>
        <row r="2135">
          <cell r="B2135" t="str">
            <v>TR ANKARA02</v>
          </cell>
        </row>
        <row r="2136">
          <cell r="B2136" t="str">
            <v>TR ANKARA03</v>
          </cell>
        </row>
        <row r="2137">
          <cell r="B2137" t="str">
            <v>TR ANKARA04</v>
          </cell>
        </row>
        <row r="2138">
          <cell r="B2138" t="str">
            <v>TR ANKARA05</v>
          </cell>
        </row>
        <row r="2139">
          <cell r="B2139" t="str">
            <v>TR ANKARA06</v>
          </cell>
        </row>
        <row r="2140">
          <cell r="B2140" t="str">
            <v>TR ANKARA07</v>
          </cell>
        </row>
        <row r="2141">
          <cell r="B2141" t="str">
            <v>TR ANKARA08</v>
          </cell>
        </row>
        <row r="2142">
          <cell r="B2142" t="str">
            <v>TR ANKARA10</v>
          </cell>
        </row>
        <row r="2143">
          <cell r="B2143" t="str">
            <v>TR ANKARA11 </v>
          </cell>
        </row>
        <row r="2144">
          <cell r="B2144" t="str">
            <v>TR ANKARA12 </v>
          </cell>
        </row>
        <row r="2145">
          <cell r="B2145" t="str">
            <v>TR ANKARA13</v>
          </cell>
        </row>
        <row r="2146">
          <cell r="B2146" t="str">
            <v>TR ANTALYA01</v>
          </cell>
        </row>
        <row r="2147">
          <cell r="B2147" t="str">
            <v>TR AYDIN01</v>
          </cell>
        </row>
        <row r="2148">
          <cell r="B2148" t="str">
            <v>TR BALIKES01</v>
          </cell>
        </row>
        <row r="2149">
          <cell r="B2149" t="str">
            <v>TR BOLU01</v>
          </cell>
        </row>
        <row r="2150">
          <cell r="B2150" t="str">
            <v>TR BURSA01</v>
          </cell>
        </row>
        <row r="2151">
          <cell r="B2151" t="str">
            <v>TR CANAKKA01</v>
          </cell>
        </row>
        <row r="2152">
          <cell r="B2152" t="str">
            <v>TR DENIZLI01</v>
          </cell>
        </row>
        <row r="2153">
          <cell r="B2153" t="str">
            <v>TR DIYARBA01</v>
          </cell>
        </row>
        <row r="2154">
          <cell r="B2154" t="str">
            <v>TR EDIRNE01</v>
          </cell>
        </row>
        <row r="2155">
          <cell r="B2155" t="str">
            <v>TR ELAZIG01</v>
          </cell>
        </row>
        <row r="2156">
          <cell r="B2156" t="str">
            <v>TR ERZURUM01 </v>
          </cell>
        </row>
        <row r="2157">
          <cell r="B2157" t="str">
            <v>TR ESKISEH01</v>
          </cell>
        </row>
        <row r="2158">
          <cell r="B2158" t="str">
            <v>TR ESKISEH02 </v>
          </cell>
        </row>
        <row r="2159">
          <cell r="B2159" t="str">
            <v>TR GAZIANT01</v>
          </cell>
        </row>
        <row r="2160">
          <cell r="B2160" t="str">
            <v>TR HATAY01</v>
          </cell>
        </row>
        <row r="2161">
          <cell r="B2161" t="str">
            <v>TR ISPARTA01</v>
          </cell>
        </row>
        <row r="2162">
          <cell r="B2162" t="str">
            <v>TR ISTANBU01</v>
          </cell>
        </row>
        <row r="2163">
          <cell r="B2163" t="str">
            <v>TR ISTANBU02</v>
          </cell>
        </row>
        <row r="2164">
          <cell r="B2164" t="str">
            <v>TR ISTANBU03</v>
          </cell>
        </row>
        <row r="2165">
          <cell r="B2165" t="str">
            <v>TR ISTANBU04</v>
          </cell>
        </row>
        <row r="2166">
          <cell r="B2166" t="str">
            <v>TR ISTANBU05</v>
          </cell>
        </row>
        <row r="2167">
          <cell r="B2167" t="str">
            <v>TR ISTANBU06</v>
          </cell>
        </row>
        <row r="2168">
          <cell r="B2168" t="str">
            <v>TR ISTANBU07</v>
          </cell>
        </row>
        <row r="2169">
          <cell r="B2169" t="str">
            <v>TR ISTANBU08</v>
          </cell>
        </row>
        <row r="2170">
          <cell r="B2170" t="str">
            <v>TR ISTANBU09</v>
          </cell>
        </row>
        <row r="2171">
          <cell r="B2171" t="str">
            <v>TR ISTANBU10</v>
          </cell>
        </row>
        <row r="2172">
          <cell r="B2172" t="str">
            <v>TR ISTANBU11</v>
          </cell>
        </row>
        <row r="2173">
          <cell r="B2173" t="str">
            <v>TR ISTANBU12</v>
          </cell>
        </row>
        <row r="2174">
          <cell r="B2174" t="str">
            <v>TR ISTANBU13</v>
          </cell>
        </row>
        <row r="2175">
          <cell r="B2175" t="str">
            <v>TR ISTANBU14</v>
          </cell>
        </row>
        <row r="2176">
          <cell r="B2176" t="str">
            <v>TR ISTANBU15</v>
          </cell>
        </row>
        <row r="2177">
          <cell r="B2177" t="str">
            <v>TR ISTANBU16</v>
          </cell>
        </row>
        <row r="2178">
          <cell r="B2178" t="str">
            <v>TR ISTANBU17</v>
          </cell>
        </row>
        <row r="2179">
          <cell r="B2179" t="str">
            <v>TR ISTANBU18</v>
          </cell>
        </row>
        <row r="2180">
          <cell r="B2180" t="str">
            <v>TR ISTANBU19</v>
          </cell>
        </row>
        <row r="2181">
          <cell r="B2181" t="str">
            <v>TR ISTANBU20</v>
          </cell>
        </row>
        <row r="2182">
          <cell r="B2182" t="str">
            <v>TR ISTANBU21</v>
          </cell>
        </row>
        <row r="2183">
          <cell r="B2183" t="str">
            <v>TR ISTANBU22 </v>
          </cell>
        </row>
        <row r="2184">
          <cell r="B2184" t="str">
            <v>TR ISTANBU23</v>
          </cell>
        </row>
        <row r="2185">
          <cell r="B2185" t="str">
            <v>TR ISTANBU24 </v>
          </cell>
        </row>
        <row r="2186">
          <cell r="B2186" t="str">
            <v>TR ISTANBU25</v>
          </cell>
        </row>
        <row r="2187">
          <cell r="B2187" t="str">
            <v>TR IZMIR01</v>
          </cell>
        </row>
        <row r="2188">
          <cell r="B2188" t="str">
            <v>TR IZMIR02</v>
          </cell>
        </row>
        <row r="2189">
          <cell r="B2189" t="str">
            <v>TR IZMIR03</v>
          </cell>
        </row>
        <row r="2190">
          <cell r="B2190" t="str">
            <v>TR IZMIR04</v>
          </cell>
        </row>
        <row r="2191">
          <cell r="B2191" t="str">
            <v>TR IZMIR05</v>
          </cell>
        </row>
        <row r="2192">
          <cell r="B2192" t="str">
            <v>TR KAHRAMA01</v>
          </cell>
        </row>
        <row r="2193">
          <cell r="B2193" t="str">
            <v>TR KARS01 </v>
          </cell>
        </row>
        <row r="2194">
          <cell r="B2194" t="str">
            <v>TR KAYSERI01</v>
          </cell>
        </row>
        <row r="2195">
          <cell r="B2195" t="str">
            <v>TR KIRIKKA01</v>
          </cell>
        </row>
        <row r="2196">
          <cell r="B2196" t="str">
            <v>TR KOCAELI01</v>
          </cell>
        </row>
        <row r="2197">
          <cell r="B2197" t="str">
            <v>TR KOCAELI02</v>
          </cell>
        </row>
        <row r="2198">
          <cell r="B2198" t="str">
            <v>TR KONYA01</v>
          </cell>
        </row>
        <row r="2199">
          <cell r="B2199" t="str">
            <v>TR KUTAHYA01 </v>
          </cell>
        </row>
        <row r="2200">
          <cell r="B2200" t="str">
            <v>TR MALATYA01</v>
          </cell>
        </row>
        <row r="2201">
          <cell r="B2201" t="str">
            <v>TR MANISA01 </v>
          </cell>
        </row>
        <row r="2202">
          <cell r="B2202" t="str">
            <v>TR MERSIN01</v>
          </cell>
        </row>
        <row r="2203">
          <cell r="B2203" t="str">
            <v>TR MERSIN02</v>
          </cell>
        </row>
        <row r="2204">
          <cell r="B2204" t="str">
            <v>TR MERSIN03</v>
          </cell>
        </row>
        <row r="2205">
          <cell r="B2205" t="str">
            <v>TR MUGLA01</v>
          </cell>
        </row>
        <row r="2206">
          <cell r="B2206" t="str">
            <v>TR NIGDE01 </v>
          </cell>
        </row>
        <row r="2207">
          <cell r="B2207" t="str">
            <v>TR SAKARYA01</v>
          </cell>
        </row>
        <row r="2208">
          <cell r="B2208" t="str">
            <v>TR SAMSUN01</v>
          </cell>
        </row>
        <row r="2209">
          <cell r="B2209" t="str">
            <v>TR SANLIUR01</v>
          </cell>
        </row>
        <row r="2210">
          <cell r="B2210" t="str">
            <v>TR SIVAS01</v>
          </cell>
        </row>
        <row r="2211">
          <cell r="B2211" t="str">
            <v>TR TOKAT01</v>
          </cell>
        </row>
        <row r="2212">
          <cell r="B2212" t="str">
            <v>TR TRABZON01</v>
          </cell>
        </row>
        <row r="2213">
          <cell r="B2213" t="str">
            <v>TR VAN01</v>
          </cell>
        </row>
        <row r="2214">
          <cell r="B2214" t="str">
            <v>TR ZONGULD01</v>
          </cell>
        </row>
        <row r="2215">
          <cell r="B2215" t="str">
            <v>UK ABERDEE01</v>
          </cell>
        </row>
        <row r="2216">
          <cell r="B2216" t="str">
            <v>UK ABERDEE03</v>
          </cell>
        </row>
        <row r="2217">
          <cell r="B2217" t="str">
            <v>UK ABERYST01</v>
          </cell>
        </row>
        <row r="2218">
          <cell r="B2218" t="str">
            <v>UK BANGOR01</v>
          </cell>
        </row>
        <row r="2219">
          <cell r="B2219" t="str">
            <v>UK BATH01</v>
          </cell>
        </row>
        <row r="2220">
          <cell r="B2220" t="str">
            <v>UK BATH02</v>
          </cell>
        </row>
        <row r="2221">
          <cell r="B2221" t="str">
            <v>UK BELFAST01</v>
          </cell>
        </row>
        <row r="2222">
          <cell r="B2222" t="str">
            <v>UK BELFAST04</v>
          </cell>
        </row>
        <row r="2223">
          <cell r="B2223" t="str">
            <v>UK BELFAST05</v>
          </cell>
        </row>
        <row r="2224">
          <cell r="B2224" t="str">
            <v>UK BEVERLE01</v>
          </cell>
        </row>
        <row r="2225">
          <cell r="B2225" t="str">
            <v>UK BIRMING01</v>
          </cell>
        </row>
        <row r="2226">
          <cell r="B2226" t="str">
            <v>UK BIRMING02</v>
          </cell>
        </row>
        <row r="2227">
          <cell r="B2227" t="str">
            <v>UK BIRMING03</v>
          </cell>
        </row>
        <row r="2228">
          <cell r="B2228" t="str">
            <v>UK BIRMING04</v>
          </cell>
        </row>
        <row r="2229">
          <cell r="B2229" t="str">
            <v>UK BIRMING08</v>
          </cell>
        </row>
        <row r="2230">
          <cell r="B2230" t="str">
            <v>UK BOLTON02</v>
          </cell>
        </row>
        <row r="2231">
          <cell r="B2231" t="str">
            <v>UK BRADFOR01</v>
          </cell>
        </row>
        <row r="2232">
          <cell r="B2232" t="str">
            <v>UK BRADFOR02</v>
          </cell>
        </row>
        <row r="2233">
          <cell r="B2233" t="str">
            <v>UK BRIGHTO01</v>
          </cell>
        </row>
        <row r="2234">
          <cell r="B2234" t="str">
            <v>UK BRIGHTO02</v>
          </cell>
        </row>
        <row r="2235">
          <cell r="B2235" t="str">
            <v>UK BRISTOL01</v>
          </cell>
        </row>
        <row r="2236">
          <cell r="B2236" t="str">
            <v>UK BRISTOL02</v>
          </cell>
        </row>
        <row r="2237">
          <cell r="B2237" t="str">
            <v>UK BUCKING02</v>
          </cell>
        </row>
        <row r="2238">
          <cell r="B2238" t="str">
            <v>UK CAMBRID01</v>
          </cell>
        </row>
        <row r="2239">
          <cell r="B2239" t="str">
            <v>UK CAMBRID05</v>
          </cell>
        </row>
        <row r="2240">
          <cell r="B2240" t="str">
            <v>UK CANTERB01</v>
          </cell>
        </row>
        <row r="2241">
          <cell r="B2241" t="str">
            <v>UK CANTERB03</v>
          </cell>
        </row>
        <row r="2242">
          <cell r="B2242" t="str">
            <v>UK CARDIFF01</v>
          </cell>
        </row>
        <row r="2243">
          <cell r="B2243" t="str">
            <v>UK CARDIFF02</v>
          </cell>
        </row>
        <row r="2244">
          <cell r="B2244" t="str">
            <v>UK CARDIFF05</v>
          </cell>
        </row>
        <row r="2245">
          <cell r="B2245" t="str">
            <v>UK CARDIFF06</v>
          </cell>
        </row>
        <row r="2246">
          <cell r="B2246" t="str">
            <v>UK CARLISL02</v>
          </cell>
        </row>
        <row r="2247">
          <cell r="B2247" t="str">
            <v>UK CARMART01</v>
          </cell>
        </row>
        <row r="2248">
          <cell r="B2248" t="str">
            <v>UK CHELMSF01</v>
          </cell>
        </row>
        <row r="2249">
          <cell r="B2249" t="str">
            <v>UK CHELMSF03</v>
          </cell>
        </row>
        <row r="2250">
          <cell r="B2250" t="str">
            <v>UK CHELTEN02</v>
          </cell>
        </row>
        <row r="2251">
          <cell r="B2251" t="str">
            <v>UK CHESTER01</v>
          </cell>
        </row>
        <row r="2252">
          <cell r="B2252" t="str">
            <v>UK CHISLEH01</v>
          </cell>
        </row>
        <row r="2253">
          <cell r="B2253" t="str">
            <v>UK COLCHES01</v>
          </cell>
        </row>
        <row r="2254">
          <cell r="B2254" t="str">
            <v>UK COLERAI01</v>
          </cell>
        </row>
        <row r="2255">
          <cell r="B2255" t="str">
            <v>UK COOKSTO01</v>
          </cell>
        </row>
        <row r="2256">
          <cell r="B2256" t="str">
            <v>UK COVENTR01</v>
          </cell>
        </row>
        <row r="2257">
          <cell r="B2257" t="str">
            <v>UK COVENTR02</v>
          </cell>
        </row>
        <row r="2258">
          <cell r="B2258" t="str">
            <v>UK CRANFIE01</v>
          </cell>
        </row>
        <row r="2259">
          <cell r="B2259" t="str">
            <v>UK DEESIDE01</v>
          </cell>
        </row>
        <row r="2260">
          <cell r="B2260" t="str">
            <v>UK DERBY01</v>
          </cell>
        </row>
        <row r="2261">
          <cell r="B2261" t="str">
            <v>UK DUDLEY01</v>
          </cell>
        </row>
        <row r="2262">
          <cell r="B2262" t="str">
            <v>UK DUNDEE01</v>
          </cell>
        </row>
        <row r="2263">
          <cell r="B2263" t="str">
            <v>UK DUNDEE03</v>
          </cell>
        </row>
        <row r="2264">
          <cell r="B2264" t="str">
            <v>UK DURHAM01</v>
          </cell>
        </row>
        <row r="2265">
          <cell r="B2265" t="str">
            <v>UK DURHAM02</v>
          </cell>
        </row>
        <row r="2266">
          <cell r="B2266" t="str">
            <v>UK EDINBUR01</v>
          </cell>
        </row>
        <row r="2267">
          <cell r="B2267" t="str">
            <v>UK EDINBUR02</v>
          </cell>
        </row>
        <row r="2268">
          <cell r="B2268" t="str">
            <v>UK EDINBUR03</v>
          </cell>
        </row>
        <row r="2269">
          <cell r="B2269" t="str">
            <v>UK EDINBUR04</v>
          </cell>
        </row>
        <row r="2270">
          <cell r="B2270" t="str">
            <v>UK EDINBUR06</v>
          </cell>
        </row>
        <row r="2271">
          <cell r="B2271" t="str">
            <v>UK EDINBUR09</v>
          </cell>
        </row>
        <row r="2272">
          <cell r="B2272" t="str">
            <v>UK ELGIN01</v>
          </cell>
        </row>
        <row r="2273">
          <cell r="B2273" t="str">
            <v>UK EXETER01</v>
          </cell>
        </row>
        <row r="2274">
          <cell r="B2274" t="str">
            <v>UK FALMOUT01</v>
          </cell>
        </row>
        <row r="2275">
          <cell r="B2275" t="str">
            <v>UK GLASGOW01</v>
          </cell>
        </row>
        <row r="2276">
          <cell r="B2276" t="str">
            <v>UK GLASGOW02</v>
          </cell>
        </row>
        <row r="2277">
          <cell r="B2277" t="str">
            <v>UK GLASGOW03</v>
          </cell>
        </row>
        <row r="2278">
          <cell r="B2278" t="str">
            <v>UK GLASGOW08</v>
          </cell>
        </row>
        <row r="2279">
          <cell r="B2279" t="str">
            <v>UK GLASGOW14</v>
          </cell>
        </row>
        <row r="2280">
          <cell r="B2280" t="str">
            <v>UK GRIMSBY01</v>
          </cell>
        </row>
        <row r="2281">
          <cell r="B2281" t="str">
            <v>UK GUILDFO01</v>
          </cell>
        </row>
        <row r="2282">
          <cell r="B2282" t="str">
            <v>UK HAMILTO01</v>
          </cell>
        </row>
        <row r="2283">
          <cell r="B2283" t="str">
            <v>UK HATFIEL01</v>
          </cell>
        </row>
        <row r="2284">
          <cell r="B2284" t="str">
            <v>UK HUDDERS01</v>
          </cell>
        </row>
        <row r="2285">
          <cell r="B2285" t="str">
            <v>UK HULL01</v>
          </cell>
        </row>
        <row r="2286">
          <cell r="B2286" t="str">
            <v>UK INVERNE01</v>
          </cell>
        </row>
        <row r="2287">
          <cell r="B2287" t="str">
            <v>UK IPSWICH01</v>
          </cell>
        </row>
        <row r="2288">
          <cell r="B2288" t="str">
            <v>UK IPSWICH02</v>
          </cell>
        </row>
        <row r="2289">
          <cell r="B2289" t="str">
            <v>UK KEELE01</v>
          </cell>
        </row>
        <row r="2290">
          <cell r="B2290" t="str">
            <v>UK KINGSTO01</v>
          </cell>
        </row>
        <row r="2291">
          <cell r="B2291" t="str">
            <v>UK LAMPETE01</v>
          </cell>
        </row>
        <row r="2292">
          <cell r="B2292" t="str">
            <v>UK LANCAST01</v>
          </cell>
        </row>
        <row r="2293">
          <cell r="B2293" t="str">
            <v>UK LANCAST02</v>
          </cell>
        </row>
        <row r="2294">
          <cell r="B2294" t="str">
            <v>UK LEEDS01</v>
          </cell>
        </row>
        <row r="2295">
          <cell r="B2295" t="str">
            <v>UK LEEDS02</v>
          </cell>
        </row>
        <row r="2296">
          <cell r="B2296" t="str">
            <v>UK LEEDS04</v>
          </cell>
        </row>
        <row r="2297">
          <cell r="B2297" t="str">
            <v>UK LEEDS05</v>
          </cell>
        </row>
        <row r="2298">
          <cell r="B2298" t="str">
            <v>UK LEICEST01</v>
          </cell>
        </row>
        <row r="2299">
          <cell r="B2299" t="str">
            <v>UK LEICEST02</v>
          </cell>
        </row>
        <row r="2300">
          <cell r="B2300" t="str">
            <v>UK LINCOLN01</v>
          </cell>
        </row>
        <row r="2301">
          <cell r="B2301" t="str">
            <v>UK LINCOLN05</v>
          </cell>
        </row>
        <row r="2302">
          <cell r="B2302" t="str">
            <v>UK LIVERPO01</v>
          </cell>
        </row>
        <row r="2303">
          <cell r="B2303" t="str">
            <v>UK LIVERPO02</v>
          </cell>
        </row>
        <row r="2304">
          <cell r="B2304" t="str">
            <v>UK LIVERPO06</v>
          </cell>
        </row>
        <row r="2305">
          <cell r="B2305" t="str">
            <v>UK LONDON005</v>
          </cell>
        </row>
        <row r="2306">
          <cell r="B2306" t="str">
            <v>UK LONDON010</v>
          </cell>
        </row>
        <row r="2307">
          <cell r="B2307" t="str">
            <v>UK LONDON012</v>
          </cell>
        </row>
        <row r="2308">
          <cell r="B2308" t="str">
            <v>UK LONDON015</v>
          </cell>
        </row>
        <row r="2309">
          <cell r="B2309" t="str">
            <v>UK LONDON017</v>
          </cell>
        </row>
        <row r="2310">
          <cell r="B2310" t="str">
            <v>UK LONDON020</v>
          </cell>
        </row>
        <row r="2311">
          <cell r="B2311" t="str">
            <v>UK LONDON023</v>
          </cell>
        </row>
        <row r="2312">
          <cell r="B2312" t="str">
            <v>UK LONDON025</v>
          </cell>
        </row>
        <row r="2313">
          <cell r="B2313" t="str">
            <v>UK LONDON027</v>
          </cell>
        </row>
        <row r="2314">
          <cell r="B2314" t="str">
            <v>UK LONDON029</v>
          </cell>
        </row>
        <row r="2315">
          <cell r="B2315" t="str">
            <v>UK LONDON031</v>
          </cell>
        </row>
        <row r="2316">
          <cell r="B2316" t="str">
            <v>UK LONDON049</v>
          </cell>
        </row>
        <row r="2317">
          <cell r="B2317" t="str">
            <v>UK LONDON061</v>
          </cell>
        </row>
        <row r="2318">
          <cell r="B2318" t="str">
            <v>UK LONDON062</v>
          </cell>
        </row>
        <row r="2319">
          <cell r="B2319" t="str">
            <v>UK LONDON064</v>
          </cell>
        </row>
        <row r="2320">
          <cell r="B2320" t="str">
            <v>UK LONDON066</v>
          </cell>
        </row>
        <row r="2321">
          <cell r="B2321" t="str">
            <v>UK LONDON067</v>
          </cell>
        </row>
        <row r="2322">
          <cell r="B2322" t="str">
            <v>UK LONDON079</v>
          </cell>
        </row>
        <row r="2323">
          <cell r="B2323" t="str">
            <v>UK LONDON081</v>
          </cell>
        </row>
        <row r="2324">
          <cell r="B2324" t="str">
            <v>UK LONDON083</v>
          </cell>
        </row>
        <row r="2325">
          <cell r="B2325" t="str">
            <v>UK LONDON093</v>
          </cell>
        </row>
        <row r="2326">
          <cell r="B2326" t="str">
            <v>UK LONDON097</v>
          </cell>
        </row>
        <row r="2327">
          <cell r="B2327" t="str">
            <v>UK LONDON097</v>
          </cell>
        </row>
        <row r="2328">
          <cell r="B2328" t="str">
            <v>UK LONDON107</v>
          </cell>
        </row>
        <row r="2329">
          <cell r="B2329" t="str">
            <v>UK LONDON109</v>
          </cell>
        </row>
        <row r="2330">
          <cell r="B2330" t="str">
            <v>UK LONDON110</v>
          </cell>
        </row>
        <row r="2331">
          <cell r="B2331" t="str">
            <v>UK LONDON117</v>
          </cell>
        </row>
        <row r="2332">
          <cell r="B2332" t="str">
            <v>UK LONDON128</v>
          </cell>
        </row>
        <row r="2333">
          <cell r="B2333" t="str">
            <v>UK LONDON129</v>
          </cell>
        </row>
        <row r="2334">
          <cell r="B2334" t="str">
            <v>UK LONDON134</v>
          </cell>
        </row>
        <row r="2335">
          <cell r="B2335" t="str">
            <v>UK LONDON142</v>
          </cell>
        </row>
        <row r="2336">
          <cell r="B2336" t="str">
            <v>UK LONDON143</v>
          </cell>
        </row>
        <row r="2337">
          <cell r="B2337" t="str">
            <v>UK LOUGHBO01</v>
          </cell>
        </row>
        <row r="2338">
          <cell r="B2338" t="str">
            <v>UK LOWESTO01</v>
          </cell>
        </row>
        <row r="2339">
          <cell r="B2339" t="str">
            <v>UK LUTON02</v>
          </cell>
        </row>
        <row r="2340">
          <cell r="B2340" t="str">
            <v>UK MAIDSTO02</v>
          </cell>
        </row>
        <row r="2341">
          <cell r="B2341" t="str">
            <v>UK MANCHES01</v>
          </cell>
        </row>
        <row r="2342">
          <cell r="B2342" t="str">
            <v>UK MANCHES03</v>
          </cell>
        </row>
        <row r="2343">
          <cell r="B2343" t="str">
            <v>UK MANCHES04</v>
          </cell>
        </row>
        <row r="2344">
          <cell r="B2344" t="str">
            <v>UK MANCHES10</v>
          </cell>
        </row>
        <row r="2345">
          <cell r="B2345" t="str">
            <v>UK MIDDLES01</v>
          </cell>
        </row>
        <row r="2346">
          <cell r="B2346" t="str">
            <v>UK MIDDLES01</v>
          </cell>
        </row>
        <row r="2347">
          <cell r="B2347" t="str">
            <v>UK MIDDLES03</v>
          </cell>
        </row>
        <row r="2348">
          <cell r="B2348" t="str">
            <v>UK MIDDLES04</v>
          </cell>
        </row>
        <row r="2349">
          <cell r="B2349" t="str">
            <v>UK MILTO-K01</v>
          </cell>
        </row>
        <row r="2350">
          <cell r="B2350" t="str">
            <v>UK NEWCAST01</v>
          </cell>
        </row>
        <row r="2351">
          <cell r="B2351" t="str">
            <v>UK NEWCAST02</v>
          </cell>
        </row>
        <row r="2352">
          <cell r="B2352" t="str">
            <v>UK NEWP-BE01</v>
          </cell>
        </row>
        <row r="2353">
          <cell r="B2353" t="str">
            <v>UK NEWP-GW01</v>
          </cell>
        </row>
        <row r="2354">
          <cell r="B2354" t="str">
            <v>UK NORTHAM01</v>
          </cell>
        </row>
        <row r="2355">
          <cell r="B2355" t="str">
            <v>UK NORWICH01</v>
          </cell>
        </row>
        <row r="2356">
          <cell r="B2356" t="str">
            <v>UK NORWICH02</v>
          </cell>
        </row>
        <row r="2357">
          <cell r="B2357" t="str">
            <v>UK NORWICH03</v>
          </cell>
        </row>
        <row r="2358">
          <cell r="B2358" t="str">
            <v>UK NOTTING01</v>
          </cell>
        </row>
        <row r="2359">
          <cell r="B2359" t="str">
            <v>UK NOTTING02</v>
          </cell>
        </row>
        <row r="2360">
          <cell r="B2360" t="str">
            <v>UK OXFORD01</v>
          </cell>
        </row>
        <row r="2361">
          <cell r="B2361" t="str">
            <v>UK OXFORD04</v>
          </cell>
        </row>
        <row r="2362">
          <cell r="B2362" t="str">
            <v>UK PAISLEY01</v>
          </cell>
        </row>
        <row r="2363">
          <cell r="B2363" t="str">
            <v>UK PLYMOUT01</v>
          </cell>
        </row>
        <row r="2364">
          <cell r="B2364" t="str">
            <v>UK PLYMOUT03</v>
          </cell>
        </row>
        <row r="2365">
          <cell r="B2365" t="str">
            <v>UK PONTYPR01</v>
          </cell>
        </row>
        <row r="2366">
          <cell r="B2366" t="str">
            <v>UK POOLE01</v>
          </cell>
        </row>
        <row r="2367">
          <cell r="B2367" t="str">
            <v>UK POOLE02</v>
          </cell>
        </row>
        <row r="2368">
          <cell r="B2368" t="str">
            <v>UK PORTSMO01</v>
          </cell>
        </row>
        <row r="2369">
          <cell r="B2369" t="str">
            <v>UK PRESTON01</v>
          </cell>
        </row>
        <row r="2370">
          <cell r="B2370" t="str">
            <v>UK PRESTON03</v>
          </cell>
        </row>
        <row r="2371">
          <cell r="B2371" t="str">
            <v>UK READING01</v>
          </cell>
        </row>
        <row r="2372">
          <cell r="B2372" t="str">
            <v>UK SALFORD01</v>
          </cell>
        </row>
        <row r="2373">
          <cell r="B2373" t="str">
            <v>UK SHEFFIE01</v>
          </cell>
        </row>
        <row r="2374">
          <cell r="B2374" t="str">
            <v>UK SHEFFIE02</v>
          </cell>
        </row>
        <row r="2375">
          <cell r="B2375" t="str">
            <v>UK SIDCUP01</v>
          </cell>
        </row>
        <row r="2376">
          <cell r="B2376" t="str">
            <v>UK SOUTHAM01</v>
          </cell>
        </row>
        <row r="2377">
          <cell r="B2377" t="str">
            <v>UK SOUTHAM04</v>
          </cell>
        </row>
        <row r="2378">
          <cell r="B2378" t="str">
            <v>UK SOUTHAM05</v>
          </cell>
        </row>
        <row r="2379">
          <cell r="B2379" t="str">
            <v>UK STAFFOR02</v>
          </cell>
        </row>
        <row r="2380">
          <cell r="B2380" t="str">
            <v>UK ST-ANDR01</v>
          </cell>
        </row>
        <row r="2381">
          <cell r="B2381" t="str">
            <v>UK ST-HELE01</v>
          </cell>
        </row>
        <row r="2382">
          <cell r="B2382" t="str">
            <v>UK STIRLIN01</v>
          </cell>
        </row>
        <row r="2383">
          <cell r="B2383" t="str">
            <v>UK STOCKPO01</v>
          </cell>
        </row>
        <row r="2384">
          <cell r="B2384" t="str">
            <v>UK SUNDERL01</v>
          </cell>
        </row>
        <row r="2385">
          <cell r="B2385" t="str">
            <v>UK SWANSEA01</v>
          </cell>
        </row>
        <row r="2386">
          <cell r="B2386" t="str">
            <v>UK SWANSEA02</v>
          </cell>
        </row>
        <row r="2387">
          <cell r="B2387" t="str">
            <v>UK THURSO01</v>
          </cell>
        </row>
        <row r="2388">
          <cell r="B2388" t="str">
            <v>UK TOTNES01</v>
          </cell>
        </row>
        <row r="2389">
          <cell r="B2389" t="str">
            <v>UK TWICKEN02</v>
          </cell>
        </row>
        <row r="2390">
          <cell r="B2390" t="str">
            <v>UK UXBRIDG01</v>
          </cell>
        </row>
        <row r="2391">
          <cell r="B2391" t="str">
            <v>UK WOLVERH01</v>
          </cell>
        </row>
        <row r="2392">
          <cell r="B2392" t="str">
            <v>UK WORCEST01</v>
          </cell>
        </row>
        <row r="2393">
          <cell r="B2393" t="str">
            <v>UK YORK01</v>
          </cell>
        </row>
        <row r="2394">
          <cell r="B2394" t="str">
            <v>UK YORK03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JelöltÖsztöndíjasok"/>
      <sheetName val="Ösztöndíjasok"/>
      <sheetName val="szorzószámok"/>
      <sheetName val="Munka3"/>
      <sheetName val="Munka2"/>
      <sheetName val="labelek"/>
      <sheetName val="Tartaléklistások"/>
      <sheetName val="segédtáblázat"/>
    </sheetNames>
    <sheetDataSet>
      <sheetData sheetId="3">
        <row r="1">
          <cell r="A1" t="str">
            <v>Célországkategória</v>
          </cell>
          <cell r="D1" t="str">
            <v>Ösztöndíjas hónapok</v>
          </cell>
        </row>
        <row r="2">
          <cell r="A2">
            <v>1</v>
          </cell>
          <cell r="B2">
            <v>1.15</v>
          </cell>
          <cell r="D2">
            <v>3</v>
          </cell>
          <cell r="E2">
            <v>3</v>
          </cell>
        </row>
        <row r="3">
          <cell r="A3">
            <v>2</v>
          </cell>
          <cell r="B3">
            <v>1.05</v>
          </cell>
          <cell r="D3">
            <v>4</v>
          </cell>
          <cell r="E3">
            <v>4</v>
          </cell>
        </row>
        <row r="4">
          <cell r="A4">
            <v>3</v>
          </cell>
          <cell r="B4">
            <v>1</v>
          </cell>
          <cell r="D4">
            <v>5</v>
          </cell>
          <cell r="E4">
            <v>5</v>
          </cell>
        </row>
        <row r="5">
          <cell r="D5">
            <v>6</v>
          </cell>
          <cell r="E5">
            <v>5</v>
          </cell>
        </row>
      </sheetData>
      <sheetData sheetId="4">
        <row r="1">
          <cell r="A1" t="str">
            <v>célország</v>
          </cell>
          <cell r="B1" t="str">
            <v>célország kategória</v>
          </cell>
        </row>
        <row r="2">
          <cell r="A2" t="str">
            <v>Ausztria</v>
          </cell>
          <cell r="B2">
            <v>2</v>
          </cell>
        </row>
        <row r="3">
          <cell r="A3" t="str">
            <v>Belgium</v>
          </cell>
          <cell r="B3">
            <v>2</v>
          </cell>
        </row>
        <row r="4">
          <cell r="A4" t="str">
            <v>Bulgária</v>
          </cell>
          <cell r="B4">
            <v>3</v>
          </cell>
        </row>
        <row r="5">
          <cell r="A5" t="str">
            <v>Ciprus</v>
          </cell>
          <cell r="B5">
            <v>2</v>
          </cell>
        </row>
        <row r="6">
          <cell r="A6" t="str">
            <v>Csehország</v>
          </cell>
          <cell r="B6">
            <v>3</v>
          </cell>
        </row>
        <row r="7">
          <cell r="A7" t="str">
            <v>Dánia</v>
          </cell>
          <cell r="B7">
            <v>1</v>
          </cell>
        </row>
        <row r="8">
          <cell r="A8" t="str">
            <v>Egyéb</v>
          </cell>
          <cell r="B8">
            <v>3</v>
          </cell>
        </row>
        <row r="9">
          <cell r="A9" t="str">
            <v>Egyesült Királyság</v>
          </cell>
          <cell r="B9">
            <v>1</v>
          </cell>
        </row>
        <row r="10">
          <cell r="A10" t="str">
            <v>Észtország</v>
          </cell>
          <cell r="B10">
            <v>3</v>
          </cell>
        </row>
        <row r="11">
          <cell r="A11" t="str">
            <v>Finnország</v>
          </cell>
          <cell r="B11">
            <v>1</v>
          </cell>
        </row>
        <row r="12">
          <cell r="A12" t="str">
            <v>Franciaország</v>
          </cell>
          <cell r="B12">
            <v>2</v>
          </cell>
        </row>
        <row r="13">
          <cell r="A13" t="str">
            <v>Franciaország - Párizs</v>
          </cell>
          <cell r="B13">
            <v>1</v>
          </cell>
        </row>
        <row r="14">
          <cell r="A14" t="str">
            <v>Görögország</v>
          </cell>
          <cell r="B14">
            <v>2</v>
          </cell>
        </row>
        <row r="15">
          <cell r="A15" t="str">
            <v>Hollandia</v>
          </cell>
          <cell r="B15">
            <v>1</v>
          </cell>
        </row>
        <row r="16">
          <cell r="A16" t="str">
            <v>Irország</v>
          </cell>
          <cell r="B16">
            <v>1</v>
          </cell>
        </row>
        <row r="17">
          <cell r="A17" t="str">
            <v>Izland</v>
          </cell>
          <cell r="B17">
            <v>2</v>
          </cell>
        </row>
        <row r="18">
          <cell r="A18" t="str">
            <v>Lengyelország</v>
          </cell>
          <cell r="B18">
            <v>3</v>
          </cell>
        </row>
        <row r="19">
          <cell r="A19" t="str">
            <v>Lettország</v>
          </cell>
          <cell r="B19">
            <v>2</v>
          </cell>
        </row>
        <row r="20">
          <cell r="A20" t="str">
            <v>Liechtenstein</v>
          </cell>
          <cell r="B20">
            <v>1</v>
          </cell>
        </row>
        <row r="21">
          <cell r="A21" t="str">
            <v>Litvánia</v>
          </cell>
          <cell r="B21">
            <v>3</v>
          </cell>
        </row>
        <row r="22">
          <cell r="A22" t="str">
            <v>Luxemburg</v>
          </cell>
          <cell r="B22">
            <v>1</v>
          </cell>
        </row>
        <row r="23">
          <cell r="A23" t="str">
            <v>Magyarország</v>
          </cell>
        </row>
        <row r="24">
          <cell r="A24" t="str">
            <v>Mátla</v>
          </cell>
          <cell r="B24">
            <v>2</v>
          </cell>
        </row>
        <row r="25">
          <cell r="A25" t="str">
            <v>Németország</v>
          </cell>
          <cell r="B25">
            <v>1</v>
          </cell>
        </row>
        <row r="26">
          <cell r="A26" t="str">
            <v>Norvégia</v>
          </cell>
          <cell r="B26">
            <v>1</v>
          </cell>
        </row>
        <row r="27">
          <cell r="A27" t="str">
            <v>Olaszország</v>
          </cell>
          <cell r="B27">
            <v>2</v>
          </cell>
        </row>
        <row r="28">
          <cell r="A28" t="str">
            <v>Portugália</v>
          </cell>
          <cell r="B28">
            <v>2</v>
          </cell>
        </row>
        <row r="29">
          <cell r="A29" t="str">
            <v>Románia</v>
          </cell>
          <cell r="B29">
            <v>3</v>
          </cell>
        </row>
        <row r="30">
          <cell r="A30" t="str">
            <v>Spanyolország</v>
          </cell>
          <cell r="B30">
            <v>2</v>
          </cell>
        </row>
        <row r="31">
          <cell r="A31" t="str">
            <v>Svédország</v>
          </cell>
          <cell r="B31">
            <v>1</v>
          </cell>
        </row>
        <row r="32">
          <cell r="A32" t="str">
            <v>Szlovákia</v>
          </cell>
          <cell r="B32">
            <v>3</v>
          </cell>
        </row>
        <row r="33">
          <cell r="A33" t="str">
            <v>Szlovénia</v>
          </cell>
          <cell r="B33">
            <v>2</v>
          </cell>
        </row>
        <row r="34">
          <cell r="A34" t="str">
            <v>Törökország</v>
          </cell>
          <cell r="B34">
            <v>3</v>
          </cell>
        </row>
      </sheetData>
      <sheetData sheetId="5">
        <row r="1">
          <cell r="A1" t="str">
            <v>állampolgárság kódja</v>
          </cell>
          <cell r="B1" t="str">
            <v>célország</v>
          </cell>
        </row>
        <row r="2">
          <cell r="A2" t="str">
            <v>A </v>
          </cell>
          <cell r="B2" t="str">
            <v>Ausztria</v>
          </cell>
        </row>
        <row r="3">
          <cell r="A3" t="str">
            <v>B </v>
          </cell>
          <cell r="B3" t="str">
            <v>Belgium</v>
          </cell>
        </row>
        <row r="4">
          <cell r="A4" t="str">
            <v>BG </v>
          </cell>
          <cell r="B4" t="str">
            <v>Bulgária</v>
          </cell>
        </row>
        <row r="5">
          <cell r="A5" t="str">
            <v>CY </v>
          </cell>
          <cell r="B5" t="str">
            <v>Ciprus</v>
          </cell>
        </row>
        <row r="6">
          <cell r="A6" t="str">
            <v>CZ </v>
          </cell>
          <cell r="B6" t="str">
            <v>Csehország</v>
          </cell>
        </row>
        <row r="7">
          <cell r="A7" t="str">
            <v>D </v>
          </cell>
          <cell r="B7" t="str">
            <v>Németország</v>
          </cell>
        </row>
        <row r="8">
          <cell r="A8" t="str">
            <v>DK </v>
          </cell>
          <cell r="B8" t="str">
            <v>Dánia</v>
          </cell>
        </row>
        <row r="9">
          <cell r="A9" t="str">
            <v>EE </v>
          </cell>
          <cell r="B9" t="str">
            <v>Észtország</v>
          </cell>
        </row>
        <row r="10">
          <cell r="A10" t="str">
            <v>E </v>
          </cell>
          <cell r="B10" t="str">
            <v>Spanyolország</v>
          </cell>
        </row>
        <row r="11">
          <cell r="A11" t="str">
            <v>SF </v>
          </cell>
          <cell r="B11" t="str">
            <v>Finnország</v>
          </cell>
        </row>
        <row r="12">
          <cell r="A12" t="str">
            <v>F </v>
          </cell>
          <cell r="B12" t="str">
            <v>Franciaország</v>
          </cell>
        </row>
        <row r="13">
          <cell r="A13" t="str">
            <v>FR-P </v>
          </cell>
          <cell r="B13" t="str">
            <v>Franciaország - Párizs</v>
          </cell>
        </row>
        <row r="14">
          <cell r="A14" t="str">
            <v>G </v>
          </cell>
          <cell r="B14" t="str">
            <v>Görögország</v>
          </cell>
        </row>
        <row r="15">
          <cell r="A15" t="str">
            <v>HU </v>
          </cell>
          <cell r="B15" t="str">
            <v>Magyarország</v>
          </cell>
        </row>
        <row r="16">
          <cell r="A16" t="str">
            <v>IE </v>
          </cell>
          <cell r="B16" t="str">
            <v>Irország</v>
          </cell>
        </row>
        <row r="17">
          <cell r="A17" t="str">
            <v>IS </v>
          </cell>
          <cell r="B17" t="str">
            <v>Izland</v>
          </cell>
        </row>
        <row r="18">
          <cell r="A18" t="str">
            <v>I </v>
          </cell>
          <cell r="B18" t="str">
            <v>Olaszország</v>
          </cell>
        </row>
        <row r="19">
          <cell r="A19" t="str">
            <v>LI </v>
          </cell>
          <cell r="B19" t="str">
            <v>Liechtenstein</v>
          </cell>
        </row>
        <row r="20">
          <cell r="A20" t="str">
            <v>LT </v>
          </cell>
          <cell r="B20" t="str">
            <v>Litvánia</v>
          </cell>
        </row>
        <row r="21">
          <cell r="A21" t="str">
            <v>LU </v>
          </cell>
          <cell r="B21" t="str">
            <v>Luxemburg</v>
          </cell>
        </row>
        <row r="22">
          <cell r="A22" t="str">
            <v>LV </v>
          </cell>
          <cell r="B22" t="str">
            <v>Lettország</v>
          </cell>
        </row>
        <row r="23">
          <cell r="A23" t="str">
            <v>MT </v>
          </cell>
          <cell r="B23" t="str">
            <v>Mátla</v>
          </cell>
        </row>
        <row r="24">
          <cell r="A24" t="str">
            <v>NL </v>
          </cell>
          <cell r="B24" t="str">
            <v>Hollandia</v>
          </cell>
        </row>
        <row r="25">
          <cell r="A25" t="str">
            <v>N </v>
          </cell>
          <cell r="B25" t="str">
            <v>Norvégia</v>
          </cell>
        </row>
        <row r="26">
          <cell r="A26" t="str">
            <v>PL </v>
          </cell>
          <cell r="B26" t="str">
            <v>Lengyelország</v>
          </cell>
        </row>
        <row r="27">
          <cell r="A27" t="str">
            <v>P </v>
          </cell>
          <cell r="B27" t="str">
            <v>Portugália</v>
          </cell>
        </row>
        <row r="28">
          <cell r="A28" t="str">
            <v>RO </v>
          </cell>
          <cell r="B28" t="str">
            <v>Románia</v>
          </cell>
        </row>
        <row r="29">
          <cell r="A29" t="str">
            <v>S </v>
          </cell>
          <cell r="B29" t="str">
            <v>Svédország</v>
          </cell>
        </row>
        <row r="30">
          <cell r="A30" t="str">
            <v>SI </v>
          </cell>
          <cell r="B30" t="str">
            <v>Szlovénia</v>
          </cell>
        </row>
        <row r="31">
          <cell r="A31" t="str">
            <v>SK </v>
          </cell>
          <cell r="B31" t="str">
            <v>Szlovákia</v>
          </cell>
        </row>
        <row r="32">
          <cell r="A32" t="str">
            <v>UK </v>
          </cell>
          <cell r="B32" t="str">
            <v>Egyesült Királyság</v>
          </cell>
        </row>
        <row r="33">
          <cell r="A33" t="str">
            <v>XX </v>
          </cell>
          <cell r="B33" t="str">
            <v>Egyéb</v>
          </cell>
        </row>
        <row r="34">
          <cell r="A34" t="str">
            <v>TR </v>
          </cell>
          <cell r="B34" t="str">
            <v>Törökország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tr.elte.hu/etrweb/email_kuldese.asp?eha=TOKPABT.ELTE" TargetMode="External" /><Relationship Id="rId2" Type="http://schemas.openxmlformats.org/officeDocument/2006/relationships/hyperlink" Target="https://etr.elte.hu/etrweb/email_kuldese.asp?eha=BAIPAAT.ELTE" TargetMode="External" /><Relationship Id="rId3" Type="http://schemas.openxmlformats.org/officeDocument/2006/relationships/hyperlink" Target="https://etr.elte.hu/etrweb/email_kuldese.asp?eha=REMNAAT.ELT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115" zoomScaleNormal="115" zoomScalePageLayoutView="0" workbookViewId="0" topLeftCell="A1">
      <selection activeCell="M34" sqref="M34"/>
    </sheetView>
  </sheetViews>
  <sheetFormatPr defaultColWidth="9.140625" defaultRowHeight="12.75"/>
  <cols>
    <col min="1" max="1" width="11.140625" style="0" customWidth="1"/>
    <col min="2" max="2" width="39.00390625" style="0" customWidth="1"/>
    <col min="3" max="3" width="27.00390625" style="0" customWidth="1"/>
  </cols>
  <sheetData>
    <row r="1" ht="12.75">
      <c r="A1" s="5" t="s">
        <v>1210</v>
      </c>
    </row>
    <row r="3" spans="2:4" ht="12.75">
      <c r="B3" t="s">
        <v>1191</v>
      </c>
      <c r="C3" t="s">
        <v>1192</v>
      </c>
      <c r="D3" t="s">
        <v>1002</v>
      </c>
    </row>
    <row r="4" spans="1:4" ht="12.75">
      <c r="A4">
        <v>2008</v>
      </c>
      <c r="B4">
        <v>3</v>
      </c>
      <c r="C4">
        <v>0</v>
      </c>
      <c r="D4">
        <v>25</v>
      </c>
    </row>
    <row r="5" spans="1:4" ht="12.75">
      <c r="A5">
        <v>2009</v>
      </c>
      <c r="B5">
        <v>12</v>
      </c>
      <c r="C5">
        <v>0</v>
      </c>
      <c r="D5">
        <v>30</v>
      </c>
    </row>
    <row r="6" spans="1:4" ht="12.75">
      <c r="A6">
        <v>2010</v>
      </c>
      <c r="B6">
        <v>19</v>
      </c>
      <c r="C6">
        <v>16</v>
      </c>
      <c r="D6">
        <v>19</v>
      </c>
    </row>
    <row r="9" ht="15.75">
      <c r="A9" s="70" t="s">
        <v>1218</v>
      </c>
    </row>
    <row r="10" spans="2:6" ht="12.75">
      <c r="B10" t="s">
        <v>1211</v>
      </c>
      <c r="C10" t="s">
        <v>330</v>
      </c>
      <c r="D10" t="s">
        <v>350</v>
      </c>
      <c r="E10" t="s">
        <v>1212</v>
      </c>
      <c r="F10" t="s">
        <v>367</v>
      </c>
    </row>
    <row r="11" spans="1:6" ht="12.75">
      <c r="A11">
        <v>2006</v>
      </c>
      <c r="B11">
        <v>4</v>
      </c>
      <c r="C11">
        <v>4</v>
      </c>
      <c r="D11">
        <v>4</v>
      </c>
      <c r="E11">
        <v>1</v>
      </c>
      <c r="F11">
        <v>1</v>
      </c>
    </row>
    <row r="12" spans="1:6" ht="12.75">
      <c r="A12">
        <v>2007</v>
      </c>
      <c r="B12">
        <v>9</v>
      </c>
      <c r="C12">
        <v>9</v>
      </c>
      <c r="D12">
        <v>6</v>
      </c>
      <c r="E12">
        <v>1</v>
      </c>
      <c r="F12">
        <v>1</v>
      </c>
    </row>
    <row r="13" spans="1:6" ht="12.75">
      <c r="A13">
        <v>2008</v>
      </c>
      <c r="B13">
        <v>10</v>
      </c>
      <c r="C13">
        <v>5</v>
      </c>
      <c r="D13">
        <v>4</v>
      </c>
      <c r="E13">
        <v>3</v>
      </c>
      <c r="F13">
        <v>5</v>
      </c>
    </row>
    <row r="14" spans="1:6" ht="12.75">
      <c r="A14">
        <v>2009</v>
      </c>
      <c r="B14">
        <v>25</v>
      </c>
      <c r="C14">
        <v>6</v>
      </c>
      <c r="D14">
        <v>6</v>
      </c>
      <c r="E14">
        <v>3</v>
      </c>
      <c r="F14">
        <v>2</v>
      </c>
    </row>
    <row r="15" spans="1:6" ht="12.75">
      <c r="A15">
        <v>2010</v>
      </c>
      <c r="B15">
        <v>29</v>
      </c>
      <c r="C15">
        <v>6</v>
      </c>
      <c r="D15">
        <v>11</v>
      </c>
      <c r="E15">
        <v>2</v>
      </c>
      <c r="F15">
        <v>3</v>
      </c>
    </row>
    <row r="16" spans="1:6" ht="12.75">
      <c r="A16" t="s">
        <v>1216</v>
      </c>
      <c r="B16">
        <v>144</v>
      </c>
      <c r="C16">
        <v>28</v>
      </c>
      <c r="D16">
        <v>48</v>
      </c>
      <c r="E16">
        <v>9</v>
      </c>
      <c r="F16">
        <v>15</v>
      </c>
    </row>
    <row r="19" ht="15.75">
      <c r="A19" s="70" t="s">
        <v>1219</v>
      </c>
    </row>
    <row r="20" spans="2:6" ht="12.75">
      <c r="B20" t="s">
        <v>1211</v>
      </c>
      <c r="C20" t="s">
        <v>330</v>
      </c>
      <c r="D20" t="s">
        <v>350</v>
      </c>
      <c r="E20" t="s">
        <v>1212</v>
      </c>
      <c r="F20" t="s">
        <v>367</v>
      </c>
    </row>
    <row r="21" spans="1:6" ht="12.75">
      <c r="A21" t="s">
        <v>1083</v>
      </c>
      <c r="B21">
        <v>326</v>
      </c>
      <c r="C21">
        <v>273</v>
      </c>
      <c r="D21">
        <v>206</v>
      </c>
      <c r="E21">
        <v>69</v>
      </c>
      <c r="F21">
        <v>138</v>
      </c>
    </row>
    <row r="22" spans="1:6" ht="12.75">
      <c r="A22" t="s">
        <v>1213</v>
      </c>
      <c r="B22">
        <v>60</v>
      </c>
      <c r="C22">
        <v>45</v>
      </c>
      <c r="D22">
        <v>34</v>
      </c>
      <c r="E22">
        <v>12</v>
      </c>
      <c r="F22">
        <v>25</v>
      </c>
    </row>
    <row r="23" spans="1:6" ht="12.75">
      <c r="A23" t="s">
        <v>1214</v>
      </c>
      <c r="B23">
        <f>B21/B22</f>
        <v>5.433333333333334</v>
      </c>
      <c r="C23">
        <f>C21/C22</f>
        <v>6.066666666666666</v>
      </c>
      <c r="D23">
        <f>D21/D22</f>
        <v>6.0588235294117645</v>
      </c>
      <c r="E23">
        <f>E21/E22</f>
        <v>5.75</v>
      </c>
      <c r="F23">
        <f>F21/F22</f>
        <v>5.52</v>
      </c>
    </row>
    <row r="25" ht="12.75">
      <c r="A25" t="s">
        <v>1217</v>
      </c>
    </row>
    <row r="26" spans="2:6" ht="12.75">
      <c r="B26" t="s">
        <v>1211</v>
      </c>
      <c r="C26" t="s">
        <v>330</v>
      </c>
      <c r="D26" t="s">
        <v>350</v>
      </c>
      <c r="E26" t="s">
        <v>1212</v>
      </c>
      <c r="F26" t="s">
        <v>367</v>
      </c>
    </row>
    <row r="27" spans="1:6" ht="12.75">
      <c r="A27" t="s">
        <v>1083</v>
      </c>
      <c r="B27" s="113">
        <f>B16/B21</f>
        <v>0.44171779141104295</v>
      </c>
      <c r="C27" s="113">
        <f>C16/C21</f>
        <v>0.10256410256410256</v>
      </c>
      <c r="D27" s="113">
        <f>D16/D21</f>
        <v>0.23300970873786409</v>
      </c>
      <c r="E27" s="113">
        <f>E16/E21</f>
        <v>0.13043478260869565</v>
      </c>
      <c r="F27" s="113">
        <f>F16/F21</f>
        <v>0.10869565217391304</v>
      </c>
    </row>
    <row r="28" spans="1:6" ht="12.75">
      <c r="A28" t="s">
        <v>1213</v>
      </c>
      <c r="B28" s="113">
        <f>B15/B22</f>
        <v>0.48333333333333334</v>
      </c>
      <c r="C28" s="113">
        <f>C15/C22</f>
        <v>0.13333333333333333</v>
      </c>
      <c r="D28" s="113">
        <f>D15/D22</f>
        <v>0.3235294117647059</v>
      </c>
      <c r="E28" s="113">
        <f>E15/E22</f>
        <v>0.16666666666666666</v>
      </c>
      <c r="F28" s="113">
        <f>F15/F22</f>
        <v>0.12</v>
      </c>
    </row>
    <row r="30" ht="12.75">
      <c r="B30" s="5"/>
    </row>
    <row r="42" spans="6:22" ht="12.75"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</row>
    <row r="43" spans="4:22" ht="12.75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</row>
    <row r="44" spans="4:22" ht="12.75">
      <c r="D44" s="96"/>
      <c r="E44" s="96"/>
      <c r="F44" s="114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</row>
    <row r="45" spans="4:22" ht="12.75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</row>
    <row r="46" spans="4:22" ht="12.75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  <row r="47" spans="4:22" ht="12.75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</row>
    <row r="48" spans="4:22" ht="12.75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</row>
    <row r="49" spans="4:22" ht="12.75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</row>
    <row r="50" spans="4:22" ht="12.75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</row>
    <row r="51" spans="4:22" ht="12.75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</row>
    <row r="52" spans="4:22" ht="12.75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</row>
    <row r="53" spans="4:22" ht="12.75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</row>
    <row r="54" spans="4:22" ht="12.75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</row>
    <row r="55" spans="4:22" ht="12.75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</row>
    <row r="56" spans="4:22" ht="12.75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</row>
    <row r="57" spans="4:22" ht="12.75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</row>
    <row r="58" spans="4:22" ht="12.75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</row>
    <row r="59" spans="4:22" ht="12.75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</row>
    <row r="60" spans="4:22" ht="12.75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</row>
    <row r="61" spans="4:22" ht="12.75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</row>
    <row r="62" spans="4:22" ht="12.75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</row>
    <row r="63" spans="4:22" ht="12.75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</row>
    <row r="64" spans="4:22" ht="12.75"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</row>
    <row r="65" spans="4:22" ht="12.75"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</row>
    <row r="66" spans="4:22" ht="12.75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</row>
    <row r="67" spans="4:22" ht="12.75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</row>
    <row r="68" spans="4:22" ht="12.75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</row>
    <row r="69" spans="4:22" ht="12.75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</row>
    <row r="70" spans="4:22" ht="12.75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</row>
    <row r="71" spans="4:22" ht="12.75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</row>
    <row r="72" spans="4:22" ht="12.75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</row>
    <row r="73" spans="4:22" ht="12.75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</row>
    <row r="74" spans="4:22" ht="12.75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</row>
    <row r="75" spans="4:22" ht="12.75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4:22" ht="12.75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</row>
    <row r="77" spans="4:22" ht="12.75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</row>
    <row r="78" spans="4:5" ht="12.75">
      <c r="D78" s="96"/>
      <c r="E78" s="96"/>
    </row>
  </sheetData>
  <sheetProtection/>
  <conditionalFormatting sqref="V42:V77">
    <cfRule type="cellIs" priority="1" dxfId="3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"/>
  <dimension ref="A1:H9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1.00390625" style="0" customWidth="1"/>
    <col min="2" max="2" width="20.28125" style="0" customWidth="1"/>
    <col min="3" max="6" width="12.7109375" style="0" customWidth="1"/>
    <col min="7" max="7" width="17.00390625" style="0" customWidth="1"/>
    <col min="8" max="8" width="22.7109375" style="0" customWidth="1"/>
  </cols>
  <sheetData>
    <row r="1" spans="1:7" ht="17.25" customHeight="1" thickBot="1">
      <c r="A1" s="59" t="s">
        <v>706</v>
      </c>
      <c r="B1" s="60" t="s">
        <v>707</v>
      </c>
      <c r="C1" s="60" t="s">
        <v>708</v>
      </c>
      <c r="D1" s="60" t="s">
        <v>709</v>
      </c>
      <c r="E1" s="90" t="s">
        <v>999</v>
      </c>
      <c r="F1" s="90" t="s">
        <v>1000</v>
      </c>
      <c r="G1" s="93" t="s">
        <v>998</v>
      </c>
    </row>
    <row r="2" spans="1:7" ht="17.25" customHeight="1" thickBot="1">
      <c r="A2" s="61" t="s">
        <v>171</v>
      </c>
      <c r="B2" s="62" t="s">
        <v>859</v>
      </c>
      <c r="C2" t="s">
        <v>1084</v>
      </c>
      <c r="D2" s="66">
        <v>5</v>
      </c>
      <c r="E2" s="91" t="s">
        <v>1001</v>
      </c>
      <c r="F2" s="91" t="s">
        <v>1002</v>
      </c>
      <c r="G2" s="89" t="s">
        <v>968</v>
      </c>
    </row>
    <row r="3" spans="1:7" ht="17.25" customHeight="1" thickBot="1">
      <c r="A3" s="63" t="s">
        <v>176</v>
      </c>
      <c r="B3" s="64" t="s">
        <v>860</v>
      </c>
      <c r="C3" t="s">
        <v>1085</v>
      </c>
      <c r="D3" s="65">
        <v>5</v>
      </c>
      <c r="E3" s="92" t="s">
        <v>774</v>
      </c>
      <c r="F3" s="92" t="s">
        <v>1003</v>
      </c>
      <c r="G3" s="89" t="s">
        <v>969</v>
      </c>
    </row>
    <row r="4" spans="1:7" ht="17.25" customHeight="1" thickBot="1">
      <c r="A4" s="61" t="s">
        <v>180</v>
      </c>
      <c r="B4" s="62" t="s">
        <v>861</v>
      </c>
      <c r="C4" t="s">
        <v>1086</v>
      </c>
      <c r="D4" s="66">
        <v>5</v>
      </c>
      <c r="E4" s="91" t="s">
        <v>385</v>
      </c>
      <c r="F4" s="91" t="s">
        <v>1004</v>
      </c>
      <c r="G4" s="89" t="s">
        <v>965</v>
      </c>
    </row>
    <row r="5" spans="1:7" ht="17.25" customHeight="1" thickBot="1">
      <c r="A5" s="61" t="s">
        <v>183</v>
      </c>
      <c r="B5" s="62" t="s">
        <v>863</v>
      </c>
      <c r="C5" t="s">
        <v>1087</v>
      </c>
      <c r="D5" s="66">
        <v>5</v>
      </c>
      <c r="E5" s="91" t="s">
        <v>330</v>
      </c>
      <c r="F5" s="91" t="s">
        <v>1004</v>
      </c>
      <c r="G5" s="89" t="s">
        <v>970</v>
      </c>
    </row>
    <row r="6" spans="1:7" ht="17.25" customHeight="1" thickBot="1">
      <c r="A6" s="61" t="s">
        <v>187</v>
      </c>
      <c r="B6" s="62" t="s">
        <v>864</v>
      </c>
      <c r="C6" t="s">
        <v>1085</v>
      </c>
      <c r="D6" s="66">
        <v>4</v>
      </c>
      <c r="E6" s="91" t="s">
        <v>1005</v>
      </c>
      <c r="F6" s="91" t="s">
        <v>1002</v>
      </c>
      <c r="G6" s="89" t="s">
        <v>966</v>
      </c>
    </row>
    <row r="7" spans="1:7" ht="17.25" customHeight="1" thickBot="1">
      <c r="A7" s="61" t="s">
        <v>191</v>
      </c>
      <c r="B7" s="62" t="s">
        <v>865</v>
      </c>
      <c r="C7" t="s">
        <v>1088</v>
      </c>
      <c r="D7" s="66">
        <v>4</v>
      </c>
      <c r="E7" s="91" t="s">
        <v>330</v>
      </c>
      <c r="F7" s="91" t="s">
        <v>1003</v>
      </c>
      <c r="G7" s="89" t="s">
        <v>971</v>
      </c>
    </row>
    <row r="8" spans="1:7" ht="17.25" customHeight="1" thickBot="1">
      <c r="A8" s="61" t="s">
        <v>193</v>
      </c>
      <c r="B8" s="62" t="s">
        <v>867</v>
      </c>
      <c r="C8" t="s">
        <v>1089</v>
      </c>
      <c r="D8" s="66">
        <v>5</v>
      </c>
      <c r="E8" s="91" t="s">
        <v>1006</v>
      </c>
      <c r="F8" s="91" t="s">
        <v>1002</v>
      </c>
      <c r="G8" s="89" t="s">
        <v>967</v>
      </c>
    </row>
    <row r="9" spans="1:7" ht="17.25" customHeight="1" thickBot="1">
      <c r="A9" s="63" t="s">
        <v>197</v>
      </c>
      <c r="B9" s="64" t="s">
        <v>869</v>
      </c>
      <c r="C9" t="s">
        <v>1090</v>
      </c>
      <c r="D9" s="65">
        <v>4</v>
      </c>
      <c r="E9" s="92" t="s">
        <v>774</v>
      </c>
      <c r="F9" s="92" t="s">
        <v>1004</v>
      </c>
      <c r="G9" s="89" t="s">
        <v>972</v>
      </c>
    </row>
    <row r="10" spans="1:7" ht="17.25" customHeight="1" thickBot="1">
      <c r="A10" s="61" t="s">
        <v>202</v>
      </c>
      <c r="B10" s="62" t="s">
        <v>870</v>
      </c>
      <c r="C10" t="s">
        <v>1091</v>
      </c>
      <c r="D10" s="66">
        <v>5</v>
      </c>
      <c r="E10" s="91" t="s">
        <v>1007</v>
      </c>
      <c r="F10" s="91" t="s">
        <v>1003</v>
      </c>
      <c r="G10" s="89" t="s">
        <v>973</v>
      </c>
    </row>
    <row r="11" spans="1:7" ht="17.25" customHeight="1" thickBot="1">
      <c r="A11" s="61" t="s">
        <v>207</v>
      </c>
      <c r="B11" s="62" t="s">
        <v>872</v>
      </c>
      <c r="C11" t="s">
        <v>1092</v>
      </c>
      <c r="D11" s="66">
        <v>5</v>
      </c>
      <c r="E11" s="91" t="s">
        <v>1008</v>
      </c>
      <c r="F11" s="91" t="s">
        <v>1003</v>
      </c>
      <c r="G11" s="89" t="s">
        <v>974</v>
      </c>
    </row>
    <row r="12" spans="1:7" ht="17.25" customHeight="1" thickBot="1">
      <c r="A12" s="61" t="s">
        <v>210</v>
      </c>
      <c r="B12" s="62" t="s">
        <v>873</v>
      </c>
      <c r="C12" t="s">
        <v>1085</v>
      </c>
      <c r="D12" s="66">
        <v>4</v>
      </c>
      <c r="E12" s="91" t="s">
        <v>1005</v>
      </c>
      <c r="F12" s="91" t="s">
        <v>1002</v>
      </c>
      <c r="G12" s="89" t="s">
        <v>966</v>
      </c>
    </row>
    <row r="13" spans="1:7" ht="17.25" customHeight="1" thickBot="1">
      <c r="A13" s="61" t="s">
        <v>214</v>
      </c>
      <c r="B13" s="62" t="s">
        <v>874</v>
      </c>
      <c r="C13" t="s">
        <v>1090</v>
      </c>
      <c r="D13" s="66">
        <v>5</v>
      </c>
      <c r="E13" s="91" t="s">
        <v>330</v>
      </c>
      <c r="F13" s="91" t="s">
        <v>1002</v>
      </c>
      <c r="G13" s="89" t="s">
        <v>975</v>
      </c>
    </row>
    <row r="14" spans="1:7" ht="17.25" customHeight="1" thickBot="1">
      <c r="A14" s="61" t="s">
        <v>219</v>
      </c>
      <c r="B14" s="62" t="s">
        <v>875</v>
      </c>
      <c r="C14" t="s">
        <v>1093</v>
      </c>
      <c r="D14" s="66">
        <v>5</v>
      </c>
      <c r="E14" s="91" t="s">
        <v>1007</v>
      </c>
      <c r="F14" s="91" t="s">
        <v>1003</v>
      </c>
      <c r="G14" s="89" t="s">
        <v>973</v>
      </c>
    </row>
    <row r="15" spans="1:7" ht="17.25" customHeight="1" thickBot="1">
      <c r="A15" s="61" t="s">
        <v>224</v>
      </c>
      <c r="B15" s="62" t="s">
        <v>876</v>
      </c>
      <c r="C15" t="s">
        <v>1087</v>
      </c>
      <c r="D15" s="66">
        <v>5</v>
      </c>
      <c r="E15" s="91" t="s">
        <v>1008</v>
      </c>
      <c r="F15" s="91" t="s">
        <v>1003</v>
      </c>
      <c r="G15" s="89" t="s">
        <v>976</v>
      </c>
    </row>
    <row r="16" spans="1:7" ht="17.25" customHeight="1" thickBot="1">
      <c r="A16" s="61" t="s">
        <v>229</v>
      </c>
      <c r="B16" s="62" t="s">
        <v>877</v>
      </c>
      <c r="C16" t="s">
        <v>1094</v>
      </c>
      <c r="D16" s="66">
        <v>5</v>
      </c>
      <c r="E16" s="91" t="s">
        <v>1005</v>
      </c>
      <c r="F16" s="91" t="s">
        <v>1002</v>
      </c>
      <c r="G16" s="89" t="s">
        <v>966</v>
      </c>
    </row>
    <row r="17" spans="1:7" ht="17.25" customHeight="1" thickBot="1">
      <c r="A17" s="61" t="s">
        <v>230</v>
      </c>
      <c r="B17" s="62" t="s">
        <v>878</v>
      </c>
      <c r="C17" t="s">
        <v>1088</v>
      </c>
      <c r="D17" s="66">
        <v>4</v>
      </c>
      <c r="E17" s="91" t="s">
        <v>330</v>
      </c>
      <c r="F17" s="91" t="s">
        <v>1004</v>
      </c>
      <c r="G17" s="89" t="s">
        <v>970</v>
      </c>
    </row>
    <row r="18" spans="1:7" ht="17.25" customHeight="1" thickBot="1">
      <c r="A18" s="61" t="s">
        <v>234</v>
      </c>
      <c r="B18" s="62" t="s">
        <v>879</v>
      </c>
      <c r="C18" t="s">
        <v>1093</v>
      </c>
      <c r="D18" s="66">
        <v>5</v>
      </c>
      <c r="E18" s="91" t="s">
        <v>1007</v>
      </c>
      <c r="F18" s="91" t="s">
        <v>1003</v>
      </c>
      <c r="G18" s="89" t="s">
        <v>977</v>
      </c>
    </row>
    <row r="19" spans="1:7" ht="17.25" customHeight="1" thickBot="1">
      <c r="A19" s="61" t="s">
        <v>238</v>
      </c>
      <c r="B19" s="62" t="s">
        <v>880</v>
      </c>
      <c r="C19" t="s">
        <v>1091</v>
      </c>
      <c r="D19" s="66">
        <v>5</v>
      </c>
      <c r="E19" s="91" t="s">
        <v>1008</v>
      </c>
      <c r="F19" s="91" t="s">
        <v>1003</v>
      </c>
      <c r="G19" s="89" t="s">
        <v>976</v>
      </c>
    </row>
    <row r="20" spans="1:7" ht="17.25" customHeight="1" thickBot="1">
      <c r="A20" s="61" t="s">
        <v>241</v>
      </c>
      <c r="B20" s="62" t="s">
        <v>881</v>
      </c>
      <c r="C20" t="s">
        <v>1095</v>
      </c>
      <c r="D20" s="66">
        <v>5</v>
      </c>
      <c r="E20" s="91" t="s">
        <v>1005</v>
      </c>
      <c r="F20" s="91" t="s">
        <v>1002</v>
      </c>
      <c r="G20" s="89" t="s">
        <v>966</v>
      </c>
    </row>
    <row r="21" spans="1:7" ht="17.25" customHeight="1" thickBot="1">
      <c r="A21" s="61" t="s">
        <v>245</v>
      </c>
      <c r="B21" s="62" t="s">
        <v>882</v>
      </c>
      <c r="C21" t="s">
        <v>1090</v>
      </c>
      <c r="D21" s="66">
        <v>5</v>
      </c>
      <c r="E21" s="91" t="s">
        <v>330</v>
      </c>
      <c r="F21" s="91" t="s">
        <v>1004</v>
      </c>
      <c r="G21" s="89" t="s">
        <v>970</v>
      </c>
    </row>
    <row r="22" spans="1:7" ht="17.25" customHeight="1" thickBot="1">
      <c r="A22" s="61" t="s">
        <v>248</v>
      </c>
      <c r="B22" s="62" t="s">
        <v>883</v>
      </c>
      <c r="C22" t="s">
        <v>1096</v>
      </c>
      <c r="D22" s="66">
        <v>5</v>
      </c>
      <c r="E22" s="91" t="s">
        <v>1007</v>
      </c>
      <c r="F22" s="91" t="s">
        <v>1002</v>
      </c>
      <c r="G22" s="89" t="s">
        <v>978</v>
      </c>
    </row>
    <row r="23" spans="1:7" ht="17.25" customHeight="1" thickBot="1">
      <c r="A23" s="61" t="s">
        <v>299</v>
      </c>
      <c r="B23" s="62" t="s">
        <v>885</v>
      </c>
      <c r="C23" t="s">
        <v>1097</v>
      </c>
      <c r="D23" s="66">
        <v>5</v>
      </c>
      <c r="E23" s="91" t="s">
        <v>1008</v>
      </c>
      <c r="F23" s="91" t="s">
        <v>1004</v>
      </c>
      <c r="G23" s="89" t="s">
        <v>979</v>
      </c>
    </row>
    <row r="24" spans="1:7" ht="17.25" customHeight="1" thickBot="1">
      <c r="A24" s="61" t="s">
        <v>302</v>
      </c>
      <c r="B24" s="62" t="s">
        <v>887</v>
      </c>
      <c r="C24" t="s">
        <v>1098</v>
      </c>
      <c r="D24" s="66">
        <v>5</v>
      </c>
      <c r="E24" s="91" t="s">
        <v>964</v>
      </c>
      <c r="F24" s="91" t="s">
        <v>964</v>
      </c>
      <c r="G24" s="89" t="s">
        <v>964</v>
      </c>
    </row>
    <row r="25" spans="1:7" ht="17.25" customHeight="1" thickBot="1">
      <c r="A25" s="61" t="s">
        <v>305</v>
      </c>
      <c r="B25" s="62" t="s">
        <v>888</v>
      </c>
      <c r="C25" t="s">
        <v>1099</v>
      </c>
      <c r="D25" s="66">
        <v>5</v>
      </c>
      <c r="E25" s="91" t="s">
        <v>330</v>
      </c>
      <c r="F25" s="91" t="s">
        <v>1004</v>
      </c>
      <c r="G25" s="89" t="s">
        <v>970</v>
      </c>
    </row>
    <row r="26" spans="1:7" ht="17.25" customHeight="1" thickBot="1">
      <c r="A26" s="61" t="s">
        <v>308</v>
      </c>
      <c r="B26" s="62" t="s">
        <v>890</v>
      </c>
      <c r="C26" t="s">
        <v>1100</v>
      </c>
      <c r="D26" s="66">
        <v>5</v>
      </c>
      <c r="E26" s="91" t="s">
        <v>1009</v>
      </c>
      <c r="F26" s="91" t="s">
        <v>1003</v>
      </c>
      <c r="G26" s="89" t="s">
        <v>980</v>
      </c>
    </row>
    <row r="27" spans="1:7" ht="17.25" customHeight="1" thickBot="1">
      <c r="A27" s="61" t="s">
        <v>311</v>
      </c>
      <c r="B27" s="62" t="s">
        <v>891</v>
      </c>
      <c r="C27" t="s">
        <v>1092</v>
      </c>
      <c r="D27" s="66">
        <v>5</v>
      </c>
      <c r="E27" s="91" t="s">
        <v>385</v>
      </c>
      <c r="F27" s="91" t="s">
        <v>1004</v>
      </c>
      <c r="G27" s="89" t="s">
        <v>981</v>
      </c>
    </row>
    <row r="28" spans="1:7" ht="17.25" customHeight="1" thickBot="1">
      <c r="A28" s="61" t="s">
        <v>315</v>
      </c>
      <c r="B28" s="62" t="s">
        <v>892</v>
      </c>
      <c r="C28" t="s">
        <v>1085</v>
      </c>
      <c r="D28" s="66">
        <v>4</v>
      </c>
      <c r="E28" s="91" t="s">
        <v>1005</v>
      </c>
      <c r="F28" s="91" t="s">
        <v>1003</v>
      </c>
      <c r="G28" s="89" t="s">
        <v>982</v>
      </c>
    </row>
    <row r="29" spans="1:7" ht="17.25" customHeight="1" thickBot="1">
      <c r="A29" s="61" t="s">
        <v>654</v>
      </c>
      <c r="B29" s="62" t="s">
        <v>893</v>
      </c>
      <c r="C29" t="s">
        <v>1101</v>
      </c>
      <c r="D29" s="66">
        <v>5</v>
      </c>
      <c r="E29" s="91" t="s">
        <v>330</v>
      </c>
      <c r="F29" s="91" t="s">
        <v>1004</v>
      </c>
      <c r="G29" s="89" t="s">
        <v>970</v>
      </c>
    </row>
    <row r="30" spans="1:7" ht="17.25" customHeight="1" thickBot="1">
      <c r="A30" s="61" t="s">
        <v>663</v>
      </c>
      <c r="B30" s="62" t="s">
        <v>894</v>
      </c>
      <c r="C30" t="s">
        <v>1102</v>
      </c>
      <c r="D30" s="66">
        <v>4</v>
      </c>
      <c r="E30" s="91" t="s">
        <v>1007</v>
      </c>
      <c r="F30" s="91" t="s">
        <v>1002</v>
      </c>
      <c r="G30" s="89" t="s">
        <v>978</v>
      </c>
    </row>
    <row r="31" spans="1:7" ht="17.25" customHeight="1" thickBot="1">
      <c r="A31" s="61" t="s">
        <v>676</v>
      </c>
      <c r="B31" s="62" t="s">
        <v>895</v>
      </c>
      <c r="C31" t="s">
        <v>1103</v>
      </c>
      <c r="D31" s="66">
        <v>5</v>
      </c>
      <c r="E31" s="91" t="s">
        <v>1008</v>
      </c>
      <c r="F31" s="91" t="s">
        <v>1003</v>
      </c>
      <c r="G31" s="89" t="s">
        <v>983</v>
      </c>
    </row>
    <row r="32" spans="1:7" ht="17.25" customHeight="1" thickBot="1">
      <c r="A32" s="61" t="s">
        <v>688</v>
      </c>
      <c r="B32" s="62" t="s">
        <v>896</v>
      </c>
      <c r="C32" t="s">
        <v>1085</v>
      </c>
      <c r="D32" s="66">
        <v>3</v>
      </c>
      <c r="E32" s="91" t="s">
        <v>1005</v>
      </c>
      <c r="F32" s="91" t="s">
        <v>1002</v>
      </c>
      <c r="G32" s="89" t="s">
        <v>984</v>
      </c>
    </row>
    <row r="33" spans="1:7" ht="17.25" customHeight="1" thickBot="1">
      <c r="A33" s="61" t="s">
        <v>818</v>
      </c>
      <c r="B33" s="62" t="s">
        <v>897</v>
      </c>
      <c r="C33" t="s">
        <v>1104</v>
      </c>
      <c r="D33" s="66">
        <v>5</v>
      </c>
      <c r="E33" s="91" t="s">
        <v>385</v>
      </c>
      <c r="F33" s="91" t="s">
        <v>1004</v>
      </c>
      <c r="G33" s="89" t="s">
        <v>965</v>
      </c>
    </row>
    <row r="34" spans="1:7" ht="17.25" customHeight="1" thickBot="1">
      <c r="A34" s="61" t="s">
        <v>821</v>
      </c>
      <c r="B34" s="62" t="s">
        <v>898</v>
      </c>
      <c r="C34" t="s">
        <v>1103</v>
      </c>
      <c r="D34" s="66">
        <v>5</v>
      </c>
      <c r="E34" s="91" t="s">
        <v>1010</v>
      </c>
      <c r="F34" s="91" t="s">
        <v>1004</v>
      </c>
      <c r="G34" s="89" t="s">
        <v>985</v>
      </c>
    </row>
    <row r="35" spans="1:7" ht="17.25" customHeight="1" thickBot="1">
      <c r="A35" s="61" t="s">
        <v>823</v>
      </c>
      <c r="B35" s="62" t="s">
        <v>899</v>
      </c>
      <c r="C35" t="s">
        <v>1094</v>
      </c>
      <c r="D35" s="66">
        <v>5</v>
      </c>
      <c r="E35" s="91" t="s">
        <v>1005</v>
      </c>
      <c r="F35" s="91" t="s">
        <v>1002</v>
      </c>
      <c r="G35" s="89" t="s">
        <v>966</v>
      </c>
    </row>
    <row r="36" spans="1:7" ht="17.25" customHeight="1" thickBot="1">
      <c r="A36" s="61" t="s">
        <v>827</v>
      </c>
      <c r="B36" s="62" t="s">
        <v>900</v>
      </c>
      <c r="C36" t="s">
        <v>1097</v>
      </c>
      <c r="D36" s="66">
        <v>5</v>
      </c>
      <c r="E36" s="91" t="s">
        <v>1007</v>
      </c>
      <c r="F36" s="91" t="s">
        <v>1003</v>
      </c>
      <c r="G36" s="89" t="s">
        <v>973</v>
      </c>
    </row>
    <row r="37" spans="1:7" ht="17.25" customHeight="1" thickBot="1">
      <c r="A37" s="61" t="s">
        <v>830</v>
      </c>
      <c r="B37" s="62" t="s">
        <v>901</v>
      </c>
      <c r="C37" t="s">
        <v>1094</v>
      </c>
      <c r="D37" s="66">
        <v>4</v>
      </c>
      <c r="E37" s="91" t="s">
        <v>1005</v>
      </c>
      <c r="F37" s="91" t="s">
        <v>1004</v>
      </c>
      <c r="G37" s="89" t="s">
        <v>986</v>
      </c>
    </row>
    <row r="38" spans="1:7" ht="17.25" customHeight="1" thickBot="1">
      <c r="A38" s="61" t="s">
        <v>833</v>
      </c>
      <c r="B38" s="62" t="s">
        <v>902</v>
      </c>
      <c r="C38" t="s">
        <v>1100</v>
      </c>
      <c r="D38" s="66">
        <v>5</v>
      </c>
      <c r="E38" s="91" t="s">
        <v>1009</v>
      </c>
      <c r="F38" s="91" t="s">
        <v>1003</v>
      </c>
      <c r="G38" s="89" t="s">
        <v>987</v>
      </c>
    </row>
    <row r="39" spans="1:7" ht="17.25" customHeight="1" thickBot="1">
      <c r="A39" s="61" t="s">
        <v>835</v>
      </c>
      <c r="B39" s="62" t="s">
        <v>903</v>
      </c>
      <c r="C39" t="s">
        <v>1100</v>
      </c>
      <c r="D39" s="66">
        <v>4</v>
      </c>
      <c r="E39" s="91" t="s">
        <v>1005</v>
      </c>
      <c r="F39" s="91" t="s">
        <v>1002</v>
      </c>
      <c r="G39" s="89" t="s">
        <v>966</v>
      </c>
    </row>
    <row r="40" spans="1:7" ht="17.25" customHeight="1" thickBot="1">
      <c r="A40" s="61" t="s">
        <v>838</v>
      </c>
      <c r="B40" s="62" t="s">
        <v>904</v>
      </c>
      <c r="C40" t="s">
        <v>1102</v>
      </c>
      <c r="D40" s="66">
        <v>5</v>
      </c>
      <c r="E40" s="91" t="s">
        <v>1005</v>
      </c>
      <c r="F40" s="91" t="s">
        <v>1004</v>
      </c>
      <c r="G40" s="89" t="s">
        <v>986</v>
      </c>
    </row>
    <row r="41" spans="1:7" ht="17.25" customHeight="1" thickBot="1">
      <c r="A41" s="61" t="s">
        <v>840</v>
      </c>
      <c r="B41" s="62" t="s">
        <v>905</v>
      </c>
      <c r="C41" t="s">
        <v>1105</v>
      </c>
      <c r="D41" s="66">
        <v>5</v>
      </c>
      <c r="E41" s="91" t="s">
        <v>1005</v>
      </c>
      <c r="F41" s="91" t="s">
        <v>1004</v>
      </c>
      <c r="G41" s="89" t="s">
        <v>988</v>
      </c>
    </row>
    <row r="42" spans="1:7" ht="17.25" customHeight="1" thickBot="1">
      <c r="A42" s="61" t="s">
        <v>843</v>
      </c>
      <c r="B42" s="62" t="s">
        <v>907</v>
      </c>
      <c r="C42" t="s">
        <v>1104</v>
      </c>
      <c r="D42" s="66" t="s">
        <v>908</v>
      </c>
      <c r="E42" s="91" t="s">
        <v>385</v>
      </c>
      <c r="F42" s="91" t="s">
        <v>1004</v>
      </c>
      <c r="G42" s="89" t="s">
        <v>965</v>
      </c>
    </row>
    <row r="43" spans="1:7" ht="17.25" customHeight="1" thickBot="1">
      <c r="A43" s="61" t="s">
        <v>846</v>
      </c>
      <c r="B43" s="62" t="s">
        <v>909</v>
      </c>
      <c r="C43" t="s">
        <v>1106</v>
      </c>
      <c r="D43" s="66">
        <v>5</v>
      </c>
      <c r="E43" s="91" t="s">
        <v>1005</v>
      </c>
      <c r="F43" s="91" t="s">
        <v>1003</v>
      </c>
      <c r="G43" s="89" t="s">
        <v>989</v>
      </c>
    </row>
    <row r="44" spans="1:7" ht="17.25" customHeight="1" thickBot="1">
      <c r="A44" s="61" t="s">
        <v>848</v>
      </c>
      <c r="B44" s="62" t="s">
        <v>911</v>
      </c>
      <c r="C44" t="s">
        <v>1098</v>
      </c>
      <c r="D44" s="66" t="s">
        <v>908</v>
      </c>
      <c r="E44" s="91" t="s">
        <v>1007</v>
      </c>
      <c r="F44" s="91" t="s">
        <v>1003</v>
      </c>
      <c r="G44" s="89" t="s">
        <v>973</v>
      </c>
    </row>
    <row r="45" spans="1:7" ht="17.25" customHeight="1" thickBot="1">
      <c r="A45" s="61" t="s">
        <v>850</v>
      </c>
      <c r="B45" s="62" t="s">
        <v>912</v>
      </c>
      <c r="C45" t="s">
        <v>1107</v>
      </c>
      <c r="D45" s="66">
        <v>5</v>
      </c>
      <c r="E45" s="91" t="s">
        <v>1007</v>
      </c>
      <c r="F45" s="91" t="s">
        <v>1002</v>
      </c>
      <c r="G45" s="89" t="s">
        <v>978</v>
      </c>
    </row>
    <row r="46" spans="1:7" ht="17.25" customHeight="1" thickBot="1">
      <c r="A46" s="61" t="s">
        <v>853</v>
      </c>
      <c r="B46" s="62" t="s">
        <v>914</v>
      </c>
      <c r="C46" t="s">
        <v>1108</v>
      </c>
      <c r="D46" s="66">
        <v>4</v>
      </c>
      <c r="E46" s="91" t="s">
        <v>1007</v>
      </c>
      <c r="F46" s="91" t="s">
        <v>1003</v>
      </c>
      <c r="G46" s="89" t="s">
        <v>973</v>
      </c>
    </row>
    <row r="47" spans="1:7" ht="17.25" customHeight="1" thickBot="1">
      <c r="A47" s="61" t="s">
        <v>856</v>
      </c>
      <c r="B47" s="62" t="s">
        <v>916</v>
      </c>
      <c r="C47" t="s">
        <v>1096</v>
      </c>
      <c r="D47" s="66">
        <v>5</v>
      </c>
      <c r="E47" s="91" t="s">
        <v>1007</v>
      </c>
      <c r="F47" s="91" t="s">
        <v>1002</v>
      </c>
      <c r="G47" s="89" t="s">
        <v>990</v>
      </c>
    </row>
    <row r="48" spans="1:7" ht="17.25" customHeight="1" thickBot="1">
      <c r="A48" s="61" t="s">
        <v>917</v>
      </c>
      <c r="B48" s="62" t="s">
        <v>918</v>
      </c>
      <c r="C48" t="s">
        <v>1107</v>
      </c>
      <c r="D48" s="66">
        <v>5</v>
      </c>
      <c r="E48" s="91" t="s">
        <v>385</v>
      </c>
      <c r="F48" s="91" t="s">
        <v>1004</v>
      </c>
      <c r="G48" s="89" t="s">
        <v>991</v>
      </c>
    </row>
    <row r="49" spans="1:7" ht="17.25" customHeight="1" thickBot="1">
      <c r="A49" s="61" t="s">
        <v>919</v>
      </c>
      <c r="B49" s="62" t="s">
        <v>920</v>
      </c>
      <c r="C49" t="s">
        <v>1109</v>
      </c>
      <c r="D49" s="66">
        <v>5</v>
      </c>
      <c r="E49" s="91" t="s">
        <v>1007</v>
      </c>
      <c r="F49" s="91" t="s">
        <v>1002</v>
      </c>
      <c r="G49" s="89" t="s">
        <v>978</v>
      </c>
    </row>
    <row r="50" spans="1:7" ht="17.25" customHeight="1" thickBot="1">
      <c r="A50" s="61" t="s">
        <v>921</v>
      </c>
      <c r="B50" s="62" t="s">
        <v>922</v>
      </c>
      <c r="C50" t="s">
        <v>1110</v>
      </c>
      <c r="D50" s="66">
        <v>4</v>
      </c>
      <c r="E50" s="91" t="s">
        <v>1007</v>
      </c>
      <c r="F50" s="91" t="s">
        <v>1003</v>
      </c>
      <c r="G50" s="89" t="s">
        <v>992</v>
      </c>
    </row>
    <row r="51" spans="1:7" ht="17.25" customHeight="1" thickBot="1">
      <c r="A51" s="61" t="s">
        <v>924</v>
      </c>
      <c r="B51" s="62" t="s">
        <v>925</v>
      </c>
      <c r="C51" t="s">
        <v>1111</v>
      </c>
      <c r="D51" s="66">
        <v>5</v>
      </c>
      <c r="E51" s="91" t="s">
        <v>964</v>
      </c>
      <c r="F51" s="91" t="s">
        <v>964</v>
      </c>
      <c r="G51" s="89" t="s">
        <v>964</v>
      </c>
    </row>
    <row r="52" spans="1:7" ht="17.25" customHeight="1" thickBot="1">
      <c r="A52" s="61" t="s">
        <v>927</v>
      </c>
      <c r="B52" s="62" t="s">
        <v>928</v>
      </c>
      <c r="C52" t="s">
        <v>1112</v>
      </c>
      <c r="D52" s="66">
        <v>5</v>
      </c>
      <c r="E52" s="91" t="s">
        <v>385</v>
      </c>
      <c r="F52" s="91" t="s">
        <v>1004</v>
      </c>
      <c r="G52" s="89" t="s">
        <v>965</v>
      </c>
    </row>
    <row r="53" spans="1:7" ht="17.25" customHeight="1" thickBot="1">
      <c r="A53" s="61" t="s">
        <v>930</v>
      </c>
      <c r="B53" s="62" t="s">
        <v>931</v>
      </c>
      <c r="C53" t="s">
        <v>1113</v>
      </c>
      <c r="D53" s="66">
        <v>5</v>
      </c>
      <c r="E53" s="91" t="s">
        <v>367</v>
      </c>
      <c r="F53" s="91" t="s">
        <v>1004</v>
      </c>
      <c r="G53" s="89" t="s">
        <v>993</v>
      </c>
    </row>
    <row r="54" spans="1:7" ht="17.25" customHeight="1" thickBot="1">
      <c r="A54" s="61" t="s">
        <v>933</v>
      </c>
      <c r="B54" s="62" t="s">
        <v>934</v>
      </c>
      <c r="C54" t="s">
        <v>1107</v>
      </c>
      <c r="D54" s="66">
        <v>4</v>
      </c>
      <c r="E54" s="91" t="s">
        <v>1005</v>
      </c>
      <c r="F54" s="91" t="s">
        <v>1004</v>
      </c>
      <c r="G54" s="89" t="s">
        <v>994</v>
      </c>
    </row>
    <row r="55" spans="1:7" ht="17.25" customHeight="1">
      <c r="A55" s="95"/>
      <c r="B55" s="95"/>
      <c r="C55" s="95"/>
      <c r="D55" s="91"/>
      <c r="E55" s="91"/>
      <c r="F55" s="91"/>
      <c r="G55" s="89"/>
    </row>
    <row r="56" spans="1:8" ht="17.25" customHeight="1">
      <c r="A56" s="70"/>
      <c r="E56" s="94" t="s">
        <v>1005</v>
      </c>
      <c r="F56">
        <f aca="true" t="shared" si="0" ref="F56:F66">COUNTIF($E$2:$E$54,E56)</f>
        <v>13</v>
      </c>
      <c r="G56" s="89" t="s">
        <v>1004</v>
      </c>
      <c r="H56">
        <f>COUNTIF($F$2:$F$54,G56)</f>
        <v>19</v>
      </c>
    </row>
    <row r="57" spans="1:8" ht="17.25" customHeight="1">
      <c r="A57" s="70"/>
      <c r="E57" s="94" t="s">
        <v>385</v>
      </c>
      <c r="F57">
        <f t="shared" si="0"/>
        <v>6</v>
      </c>
      <c r="G57" s="89" t="s">
        <v>1003</v>
      </c>
      <c r="H57">
        <f>COUNTIF($F$2:$F$54,G57)</f>
        <v>17</v>
      </c>
    </row>
    <row r="58" spans="1:8" ht="17.25" customHeight="1">
      <c r="A58" s="70"/>
      <c r="E58" s="94" t="s">
        <v>1001</v>
      </c>
      <c r="F58">
        <f t="shared" si="0"/>
        <v>1</v>
      </c>
      <c r="G58" s="89" t="s">
        <v>1002</v>
      </c>
      <c r="H58">
        <f>COUNTIF($F$2:$F$54,G58)</f>
        <v>15</v>
      </c>
    </row>
    <row r="59" spans="1:6" ht="17.25" customHeight="1">
      <c r="A59" s="70"/>
      <c r="E59" s="94" t="s">
        <v>774</v>
      </c>
      <c r="F59">
        <f t="shared" si="0"/>
        <v>2</v>
      </c>
    </row>
    <row r="60" spans="1:6" ht="17.25" customHeight="1">
      <c r="A60" s="70"/>
      <c r="E60" s="94" t="s">
        <v>330</v>
      </c>
      <c r="F60">
        <f t="shared" si="0"/>
        <v>7</v>
      </c>
    </row>
    <row r="61" spans="1:6" ht="17.25" customHeight="1">
      <c r="A61" s="70"/>
      <c r="E61" s="94" t="s">
        <v>367</v>
      </c>
      <c r="F61">
        <f t="shared" si="0"/>
        <v>1</v>
      </c>
    </row>
    <row r="62" spans="1:6" ht="17.25" customHeight="1">
      <c r="A62" s="70"/>
      <c r="E62" s="94" t="s">
        <v>1007</v>
      </c>
      <c r="F62">
        <f t="shared" si="0"/>
        <v>12</v>
      </c>
    </row>
    <row r="63" spans="1:6" ht="17.25" customHeight="1">
      <c r="A63" s="70"/>
      <c r="E63" s="91" t="s">
        <v>1010</v>
      </c>
      <c r="F63">
        <f t="shared" si="0"/>
        <v>1</v>
      </c>
    </row>
    <row r="64" spans="1:6" ht="17.25" customHeight="1">
      <c r="A64" s="70"/>
      <c r="E64" s="94" t="s">
        <v>1008</v>
      </c>
      <c r="F64">
        <f t="shared" si="0"/>
        <v>5</v>
      </c>
    </row>
    <row r="65" spans="1:6" ht="17.25" customHeight="1">
      <c r="A65" s="70"/>
      <c r="E65" s="94" t="s">
        <v>1006</v>
      </c>
      <c r="F65">
        <f t="shared" si="0"/>
        <v>1</v>
      </c>
    </row>
    <row r="66" spans="1:6" ht="17.25" customHeight="1">
      <c r="A66" s="70"/>
      <c r="E66" s="91" t="s">
        <v>1009</v>
      </c>
      <c r="F66">
        <f t="shared" si="0"/>
        <v>2</v>
      </c>
    </row>
    <row r="67" ht="17.25" customHeight="1">
      <c r="A67" s="71" t="s">
        <v>935</v>
      </c>
    </row>
    <row r="68" ht="17.25" customHeight="1" thickBot="1">
      <c r="A68" s="72"/>
    </row>
    <row r="69" spans="1:7" ht="17.25" customHeight="1" thickBot="1">
      <c r="A69" s="73" t="s">
        <v>171</v>
      </c>
      <c r="B69" s="74" t="s">
        <v>995</v>
      </c>
      <c r="C69" s="74" t="s">
        <v>783</v>
      </c>
      <c r="D69" s="75">
        <v>7</v>
      </c>
      <c r="E69" s="91"/>
      <c r="F69" s="91"/>
      <c r="G69" s="89" t="s">
        <v>979</v>
      </c>
    </row>
    <row r="70" spans="1:7" ht="17.25" customHeight="1" thickBot="1">
      <c r="A70" s="61" t="s">
        <v>176</v>
      </c>
      <c r="B70" s="62" t="s">
        <v>936</v>
      </c>
      <c r="C70" s="62" t="s">
        <v>889</v>
      </c>
      <c r="D70" s="66">
        <v>10</v>
      </c>
      <c r="E70" s="91"/>
      <c r="F70" s="91"/>
      <c r="G70" s="89" t="s">
        <v>996</v>
      </c>
    </row>
    <row r="71" ht="17.25" customHeight="1">
      <c r="A71" s="72"/>
    </row>
    <row r="72" ht="17.25" customHeight="1">
      <c r="A72" s="70"/>
    </row>
    <row r="73" ht="17.25" customHeight="1">
      <c r="A73" s="70"/>
    </row>
    <row r="74" ht="17.25" customHeight="1">
      <c r="A74" s="71" t="s">
        <v>937</v>
      </c>
    </row>
    <row r="75" ht="17.25" customHeight="1" thickBot="1">
      <c r="A75" s="72"/>
    </row>
    <row r="76" spans="1:7" ht="17.25" customHeight="1" thickBot="1">
      <c r="A76" s="73" t="s">
        <v>171</v>
      </c>
      <c r="B76" s="74" t="s">
        <v>938</v>
      </c>
      <c r="C76" s="74" t="s">
        <v>719</v>
      </c>
      <c r="D76" s="75">
        <v>5</v>
      </c>
      <c r="E76" s="91"/>
      <c r="F76" s="91"/>
      <c r="G76" s="89" t="s">
        <v>976</v>
      </c>
    </row>
    <row r="77" spans="1:6" ht="17.25" customHeight="1" thickBot="1">
      <c r="A77" s="61"/>
      <c r="B77" s="62" t="s">
        <v>939</v>
      </c>
      <c r="C77" s="62" t="s">
        <v>871</v>
      </c>
      <c r="D77" s="66">
        <v>5</v>
      </c>
      <c r="E77" s="91"/>
      <c r="F77" s="91"/>
    </row>
    <row r="78" spans="1:6" ht="17.25" customHeight="1" thickBot="1">
      <c r="A78" s="61"/>
      <c r="B78" s="62" t="s">
        <v>940</v>
      </c>
      <c r="C78" s="62" t="s">
        <v>730</v>
      </c>
      <c r="D78" s="66">
        <v>5</v>
      </c>
      <c r="E78" s="91"/>
      <c r="F78" s="91"/>
    </row>
    <row r="79" spans="1:7" ht="17.25" customHeight="1" thickBot="1">
      <c r="A79" s="61" t="s">
        <v>176</v>
      </c>
      <c r="B79" s="62" t="s">
        <v>941</v>
      </c>
      <c r="C79" s="62" t="s">
        <v>915</v>
      </c>
      <c r="D79" s="66">
        <v>5</v>
      </c>
      <c r="E79" s="91"/>
      <c r="F79" s="91"/>
      <c r="G79" s="89" t="s">
        <v>997</v>
      </c>
    </row>
    <row r="80" spans="1:6" ht="17.25" customHeight="1" thickBot="1">
      <c r="A80" s="61"/>
      <c r="B80" s="62" t="s">
        <v>942</v>
      </c>
      <c r="C80" s="62" t="s">
        <v>943</v>
      </c>
      <c r="D80" s="66">
        <v>5</v>
      </c>
      <c r="E80" s="91"/>
      <c r="F80" s="91"/>
    </row>
    <row r="81" spans="1:6" ht="17.25" customHeight="1" thickBot="1">
      <c r="A81" s="61" t="s">
        <v>180</v>
      </c>
      <c r="B81" s="62" t="s">
        <v>944</v>
      </c>
      <c r="C81" s="62" t="s">
        <v>780</v>
      </c>
      <c r="D81" s="66">
        <v>4</v>
      </c>
      <c r="E81" s="91"/>
      <c r="F81" s="91"/>
    </row>
    <row r="82" spans="1:6" ht="17.25" customHeight="1" thickBot="1">
      <c r="A82" s="61" t="s">
        <v>183</v>
      </c>
      <c r="B82" s="62" t="s">
        <v>945</v>
      </c>
      <c r="C82" s="62" t="s">
        <v>780</v>
      </c>
      <c r="D82" s="66">
        <v>5</v>
      </c>
      <c r="E82" s="91"/>
      <c r="F82" s="91"/>
    </row>
    <row r="83" spans="1:6" ht="17.25" customHeight="1" thickBot="1">
      <c r="A83" s="61"/>
      <c r="B83" s="62" t="s">
        <v>946</v>
      </c>
      <c r="C83" s="62" t="s">
        <v>913</v>
      </c>
      <c r="D83" s="66">
        <v>5</v>
      </c>
      <c r="E83" s="91"/>
      <c r="F83" s="91"/>
    </row>
    <row r="84" spans="1:6" ht="17.25" customHeight="1" thickBot="1">
      <c r="A84" s="61"/>
      <c r="B84" s="62" t="s">
        <v>947</v>
      </c>
      <c r="C84" s="62" t="s">
        <v>751</v>
      </c>
      <c r="D84" s="66">
        <v>5</v>
      </c>
      <c r="E84" s="91"/>
      <c r="F84" s="91"/>
    </row>
    <row r="85" spans="1:6" ht="17.25" customHeight="1" thickBot="1">
      <c r="A85" s="61" t="s">
        <v>187</v>
      </c>
      <c r="B85" s="62" t="s">
        <v>948</v>
      </c>
      <c r="C85" s="62" t="s">
        <v>789</v>
      </c>
      <c r="D85" s="66" t="s">
        <v>908</v>
      </c>
      <c r="E85" s="91"/>
      <c r="F85" s="91"/>
    </row>
    <row r="86" spans="1:6" ht="17.25" customHeight="1" thickBot="1">
      <c r="A86" s="61"/>
      <c r="B86" s="62" t="s">
        <v>949</v>
      </c>
      <c r="C86" s="62" t="s">
        <v>913</v>
      </c>
      <c r="D86" s="66">
        <v>5</v>
      </c>
      <c r="E86" s="91"/>
      <c r="F86" s="91"/>
    </row>
    <row r="87" spans="1:6" ht="17.25" customHeight="1" thickBot="1">
      <c r="A87" s="61"/>
      <c r="B87" s="62" t="s">
        <v>950</v>
      </c>
      <c r="C87" s="62" t="s">
        <v>780</v>
      </c>
      <c r="D87" s="66">
        <v>5</v>
      </c>
      <c r="E87" s="91"/>
      <c r="F87" s="91"/>
    </row>
    <row r="88" spans="1:6" ht="17.25" customHeight="1" thickBot="1">
      <c r="A88" s="61" t="s">
        <v>191</v>
      </c>
      <c r="B88" s="62" t="s">
        <v>951</v>
      </c>
      <c r="C88" s="62" t="s">
        <v>797</v>
      </c>
      <c r="D88" s="66">
        <v>5</v>
      </c>
      <c r="E88" s="91"/>
      <c r="F88" s="91"/>
    </row>
    <row r="89" spans="1:6" ht="17.25" customHeight="1" thickBot="1">
      <c r="A89" s="61"/>
      <c r="B89" s="62" t="s">
        <v>952</v>
      </c>
      <c r="C89" s="62" t="s">
        <v>780</v>
      </c>
      <c r="D89" s="66">
        <v>5</v>
      </c>
      <c r="E89" s="91"/>
      <c r="F89" s="91"/>
    </row>
    <row r="90" spans="1:6" ht="17.25" customHeight="1" thickBot="1">
      <c r="A90" s="61"/>
      <c r="B90" s="62" t="s">
        <v>953</v>
      </c>
      <c r="C90" s="62" t="s">
        <v>913</v>
      </c>
      <c r="D90" s="66">
        <v>5</v>
      </c>
      <c r="E90" s="91"/>
      <c r="F90" s="9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9"/>
  <dimension ref="A1:Q56"/>
  <sheetViews>
    <sheetView zoomScalePageLayoutView="0" workbookViewId="0" topLeftCell="G1">
      <selection activeCell="K31" sqref="K31"/>
    </sheetView>
  </sheetViews>
  <sheetFormatPr defaultColWidth="9.140625" defaultRowHeight="12.75"/>
  <cols>
    <col min="1" max="1" width="15.57421875" style="78" customWidth="1"/>
    <col min="2" max="2" width="11.00390625" style="78" customWidth="1"/>
    <col min="3" max="3" width="15.140625" style="78" customWidth="1"/>
    <col min="4" max="16" width="16.00390625" style="78" customWidth="1"/>
    <col min="17" max="17" width="12.00390625" style="78" customWidth="1"/>
    <col min="18" max="16384" width="9.140625" style="78" customWidth="1"/>
  </cols>
  <sheetData>
    <row r="1" spans="1:17" s="76" customFormat="1" ht="15.75" customHeight="1">
      <c r="A1" s="76">
        <v>2005</v>
      </c>
      <c r="B1" s="76" t="s">
        <v>954</v>
      </c>
      <c r="D1" s="76">
        <v>2006</v>
      </c>
      <c r="E1" s="76" t="s">
        <v>954</v>
      </c>
      <c r="G1" s="76">
        <v>2007</v>
      </c>
      <c r="H1" s="76" t="s">
        <v>954</v>
      </c>
      <c r="J1" s="76">
        <v>2008</v>
      </c>
      <c r="K1" s="76" t="s">
        <v>954</v>
      </c>
      <c r="M1" s="76">
        <v>2009</v>
      </c>
      <c r="N1" s="76" t="s">
        <v>954</v>
      </c>
      <c r="P1" s="76">
        <v>2010</v>
      </c>
      <c r="Q1" s="76" t="s">
        <v>954</v>
      </c>
    </row>
    <row r="2" spans="1:17" ht="15.75" customHeight="1" thickBot="1">
      <c r="A2" s="82" t="s">
        <v>41</v>
      </c>
      <c r="B2" s="81" t="s">
        <v>350</v>
      </c>
      <c r="D2" s="77" t="s">
        <v>237</v>
      </c>
      <c r="E2" s="81" t="s">
        <v>330</v>
      </c>
      <c r="G2" s="81" t="s">
        <v>608</v>
      </c>
      <c r="H2" s="81" t="s">
        <v>604</v>
      </c>
      <c r="J2" s="84" t="s">
        <v>715</v>
      </c>
      <c r="K2" s="84" t="s">
        <v>350</v>
      </c>
      <c r="M2" s="84" t="s">
        <v>792</v>
      </c>
      <c r="N2" s="84" t="s">
        <v>350</v>
      </c>
      <c r="P2" s="80" t="s">
        <v>744</v>
      </c>
      <c r="Q2" s="87" t="s">
        <v>350</v>
      </c>
    </row>
    <row r="3" spans="1:17" ht="15.75" customHeight="1" thickBot="1">
      <c r="A3" s="82" t="s">
        <v>118</v>
      </c>
      <c r="B3" s="81" t="s">
        <v>350</v>
      </c>
      <c r="D3" s="20" t="s">
        <v>237</v>
      </c>
      <c r="E3" s="81" t="s">
        <v>350</v>
      </c>
      <c r="G3" s="81" t="s">
        <v>356</v>
      </c>
      <c r="H3" s="81" t="s">
        <v>350</v>
      </c>
      <c r="J3" s="84" t="s">
        <v>737</v>
      </c>
      <c r="K3" s="84" t="s">
        <v>350</v>
      </c>
      <c r="M3" s="84" t="s">
        <v>801</v>
      </c>
      <c r="N3" s="84" t="s">
        <v>350</v>
      </c>
      <c r="P3" s="80" t="s">
        <v>744</v>
      </c>
      <c r="Q3" s="87" t="s">
        <v>350</v>
      </c>
    </row>
    <row r="4" spans="1:17" ht="15.75" customHeight="1" thickBot="1">
      <c r="A4" s="82" t="s">
        <v>29</v>
      </c>
      <c r="B4" s="81" t="s">
        <v>350</v>
      </c>
      <c r="D4" s="77" t="s">
        <v>244</v>
      </c>
      <c r="E4" s="81" t="s">
        <v>350</v>
      </c>
      <c r="G4" s="81" t="s">
        <v>356</v>
      </c>
      <c r="H4" s="81" t="s">
        <v>350</v>
      </c>
      <c r="J4" s="84" t="s">
        <v>721</v>
      </c>
      <c r="K4" s="81" t="s">
        <v>350</v>
      </c>
      <c r="M4" s="84" t="s">
        <v>806</v>
      </c>
      <c r="N4" s="84" t="s">
        <v>350</v>
      </c>
      <c r="P4" s="80" t="s">
        <v>744</v>
      </c>
      <c r="Q4" s="87" t="s">
        <v>350</v>
      </c>
    </row>
    <row r="5" spans="1:17" ht="15.75" customHeight="1" thickBot="1">
      <c r="A5" s="82" t="s">
        <v>106</v>
      </c>
      <c r="B5" s="81" t="s">
        <v>350</v>
      </c>
      <c r="D5" s="77" t="s">
        <v>237</v>
      </c>
      <c r="E5" s="84" t="s">
        <v>402</v>
      </c>
      <c r="G5" s="81" t="s">
        <v>434</v>
      </c>
      <c r="H5" s="81" t="s">
        <v>350</v>
      </c>
      <c r="J5" s="84" t="s">
        <v>744</v>
      </c>
      <c r="K5" s="84" t="s">
        <v>402</v>
      </c>
      <c r="M5" s="84" t="s">
        <v>772</v>
      </c>
      <c r="N5" s="84" t="s">
        <v>350</v>
      </c>
      <c r="P5" s="80" t="s">
        <v>744</v>
      </c>
      <c r="Q5" s="87" t="s">
        <v>350</v>
      </c>
    </row>
    <row r="6" spans="1:16" ht="15.75" customHeight="1" thickBot="1">
      <c r="A6" s="82" t="s">
        <v>124</v>
      </c>
      <c r="B6" s="81" t="s">
        <v>350</v>
      </c>
      <c r="D6" s="20" t="s">
        <v>179</v>
      </c>
      <c r="E6" s="81" t="s">
        <v>402</v>
      </c>
      <c r="G6" s="81" t="s">
        <v>434</v>
      </c>
      <c r="H6" s="81" t="s">
        <v>350</v>
      </c>
      <c r="J6" s="84" t="s">
        <v>717</v>
      </c>
      <c r="K6" s="84" t="s">
        <v>402</v>
      </c>
      <c r="M6" s="84" t="s">
        <v>764</v>
      </c>
      <c r="N6" s="84" t="s">
        <v>350</v>
      </c>
      <c r="P6" s="80" t="s">
        <v>744</v>
      </c>
    </row>
    <row r="7" spans="1:16" ht="15.75" customHeight="1" thickBot="1">
      <c r="A7" s="82" t="s">
        <v>148</v>
      </c>
      <c r="B7" s="84" t="s">
        <v>385</v>
      </c>
      <c r="D7" s="20" t="s">
        <v>250</v>
      </c>
      <c r="E7" s="84" t="s">
        <v>385</v>
      </c>
      <c r="G7" s="81" t="s">
        <v>244</v>
      </c>
      <c r="H7" s="81" t="s">
        <v>350</v>
      </c>
      <c r="J7" s="84" t="s">
        <v>717</v>
      </c>
      <c r="K7" s="84" t="s">
        <v>402</v>
      </c>
      <c r="M7" s="84" t="s">
        <v>785</v>
      </c>
      <c r="N7" s="84" t="s">
        <v>350</v>
      </c>
      <c r="P7" s="80" t="s">
        <v>783</v>
      </c>
    </row>
    <row r="8" spans="1:17" ht="15.75" customHeight="1" thickBot="1">
      <c r="A8" s="82" t="s">
        <v>86</v>
      </c>
      <c r="B8" s="81" t="s">
        <v>385</v>
      </c>
      <c r="D8" s="20" t="s">
        <v>190</v>
      </c>
      <c r="E8" s="84" t="s">
        <v>385</v>
      </c>
      <c r="G8" s="81" t="s">
        <v>407</v>
      </c>
      <c r="H8" s="81" t="s">
        <v>402</v>
      </c>
      <c r="J8" s="84" t="s">
        <v>733</v>
      </c>
      <c r="K8" s="84" t="s">
        <v>774</v>
      </c>
      <c r="M8" s="84" t="s">
        <v>715</v>
      </c>
      <c r="N8" s="84" t="s">
        <v>350</v>
      </c>
      <c r="P8" s="80" t="s">
        <v>723</v>
      </c>
      <c r="Q8" s="87" t="s">
        <v>350</v>
      </c>
    </row>
    <row r="9" spans="1:16" ht="15.75" customHeight="1" thickBot="1">
      <c r="A9" s="82" t="s">
        <v>96</v>
      </c>
      <c r="B9" s="81" t="s">
        <v>385</v>
      </c>
      <c r="D9" s="20" t="s">
        <v>190</v>
      </c>
      <c r="E9" s="84" t="s">
        <v>385</v>
      </c>
      <c r="G9" s="81" t="s">
        <v>388</v>
      </c>
      <c r="H9" s="81" t="s">
        <v>385</v>
      </c>
      <c r="J9" s="84" t="s">
        <v>733</v>
      </c>
      <c r="K9" s="84" t="s">
        <v>774</v>
      </c>
      <c r="M9" s="84" t="s">
        <v>737</v>
      </c>
      <c r="N9" s="84" t="s">
        <v>350</v>
      </c>
      <c r="P9" s="80" t="s">
        <v>723</v>
      </c>
    </row>
    <row r="10" spans="1:16" ht="15.75" customHeight="1" thickBot="1">
      <c r="A10" s="82" t="s">
        <v>5</v>
      </c>
      <c r="B10" s="81" t="s">
        <v>385</v>
      </c>
      <c r="D10" s="20" t="s">
        <v>190</v>
      </c>
      <c r="E10" s="84" t="s">
        <v>385</v>
      </c>
      <c r="G10" s="81" t="s">
        <v>388</v>
      </c>
      <c r="H10" s="81" t="s">
        <v>385</v>
      </c>
      <c r="J10" s="84" t="s">
        <v>723</v>
      </c>
      <c r="K10" s="84" t="s">
        <v>385</v>
      </c>
      <c r="M10" s="84" t="s">
        <v>721</v>
      </c>
      <c r="N10" s="84" t="s">
        <v>858</v>
      </c>
      <c r="P10" s="80" t="s">
        <v>862</v>
      </c>
    </row>
    <row r="11" spans="1:16" ht="15.75" customHeight="1" thickBot="1">
      <c r="A11" s="82" t="s">
        <v>5</v>
      </c>
      <c r="B11" s="81" t="s">
        <v>385</v>
      </c>
      <c r="D11" s="20" t="s">
        <v>190</v>
      </c>
      <c r="E11" s="84" t="s">
        <v>385</v>
      </c>
      <c r="G11" s="81" t="s">
        <v>388</v>
      </c>
      <c r="H11" s="81" t="s">
        <v>385</v>
      </c>
      <c r="J11" s="84" t="s">
        <v>723</v>
      </c>
      <c r="K11" s="84" t="s">
        <v>385</v>
      </c>
      <c r="M11" s="84" t="s">
        <v>744</v>
      </c>
      <c r="N11" s="84" t="s">
        <v>402</v>
      </c>
      <c r="P11" s="80" t="s">
        <v>926</v>
      </c>
    </row>
    <row r="12" spans="1:16" ht="15.75" customHeight="1" thickBot="1">
      <c r="A12" s="82" t="s">
        <v>59</v>
      </c>
      <c r="B12" s="81" t="s">
        <v>385</v>
      </c>
      <c r="D12" s="20" t="s">
        <v>247</v>
      </c>
      <c r="E12" s="81" t="s">
        <v>385</v>
      </c>
      <c r="G12" s="81" t="s">
        <v>630</v>
      </c>
      <c r="H12" s="81" t="s">
        <v>385</v>
      </c>
      <c r="J12" s="84" t="s">
        <v>753</v>
      </c>
      <c r="K12" s="84" t="s">
        <v>385</v>
      </c>
      <c r="M12" s="84" t="s">
        <v>733</v>
      </c>
      <c r="N12" s="84" t="s">
        <v>774</v>
      </c>
      <c r="P12" s="80" t="s">
        <v>915</v>
      </c>
    </row>
    <row r="13" spans="1:17" ht="15.75" customHeight="1" thickBot="1">
      <c r="A13" s="82" t="s">
        <v>59</v>
      </c>
      <c r="B13" s="81" t="s">
        <v>385</v>
      </c>
      <c r="D13" s="20" t="s">
        <v>247</v>
      </c>
      <c r="E13" s="81" t="s">
        <v>385</v>
      </c>
      <c r="G13" s="81" t="s">
        <v>686</v>
      </c>
      <c r="H13" s="81" t="s">
        <v>385</v>
      </c>
      <c r="J13" s="84" t="s">
        <v>751</v>
      </c>
      <c r="K13" s="84" t="s">
        <v>385</v>
      </c>
      <c r="M13" s="84" t="s">
        <v>820</v>
      </c>
      <c r="N13" s="84" t="s">
        <v>385</v>
      </c>
      <c r="P13" s="80" t="s">
        <v>801</v>
      </c>
      <c r="Q13" s="87" t="s">
        <v>350</v>
      </c>
    </row>
    <row r="14" spans="1:17" ht="15.75" customHeight="1" thickBot="1">
      <c r="A14" s="82" t="s">
        <v>59</v>
      </c>
      <c r="B14" s="81" t="s">
        <v>385</v>
      </c>
      <c r="D14" s="77" t="s">
        <v>247</v>
      </c>
      <c r="E14" s="81" t="s">
        <v>385</v>
      </c>
      <c r="G14" s="81" t="s">
        <v>674</v>
      </c>
      <c r="H14" s="81" t="s">
        <v>385</v>
      </c>
      <c r="J14" s="84" t="s">
        <v>748</v>
      </c>
      <c r="K14" s="84" t="s">
        <v>385</v>
      </c>
      <c r="M14" s="84" t="s">
        <v>816</v>
      </c>
      <c r="N14" s="84" t="s">
        <v>385</v>
      </c>
      <c r="P14" s="80" t="s">
        <v>801</v>
      </c>
      <c r="Q14" s="87" t="s">
        <v>963</v>
      </c>
    </row>
    <row r="15" spans="1:16" ht="15.75" customHeight="1" thickBot="1">
      <c r="A15" s="82" t="s">
        <v>41</v>
      </c>
      <c r="B15" s="81" t="s">
        <v>330</v>
      </c>
      <c r="D15" s="20" t="s">
        <v>201</v>
      </c>
      <c r="E15" s="81" t="s">
        <v>385</v>
      </c>
      <c r="G15" s="81" t="s">
        <v>589</v>
      </c>
      <c r="H15" s="81" t="s">
        <v>385</v>
      </c>
      <c r="J15" s="84" t="s">
        <v>719</v>
      </c>
      <c r="K15" s="84" t="s">
        <v>770</v>
      </c>
      <c r="M15" s="84" t="s">
        <v>778</v>
      </c>
      <c r="N15" s="84" t="s">
        <v>385</v>
      </c>
      <c r="P15" s="80" t="s">
        <v>801</v>
      </c>
    </row>
    <row r="16" spans="1:16" ht="15.75" customHeight="1" thickBot="1">
      <c r="A16" s="82" t="s">
        <v>35</v>
      </c>
      <c r="B16" s="81" t="s">
        <v>330</v>
      </c>
      <c r="D16" s="20" t="s">
        <v>201</v>
      </c>
      <c r="E16" s="81" t="s">
        <v>385</v>
      </c>
      <c r="G16" s="81" t="s">
        <v>589</v>
      </c>
      <c r="H16" s="81" t="s">
        <v>385</v>
      </c>
      <c r="J16" s="84" t="s">
        <v>723</v>
      </c>
      <c r="K16" s="84" t="s">
        <v>829</v>
      </c>
      <c r="M16" s="84" t="s">
        <v>778</v>
      </c>
      <c r="N16" s="84" t="s">
        <v>385</v>
      </c>
      <c r="P16" s="80" t="s">
        <v>886</v>
      </c>
    </row>
    <row r="17" spans="1:16" ht="15.75" customHeight="1" thickBot="1">
      <c r="A17" s="82" t="s">
        <v>35</v>
      </c>
      <c r="B17" s="81" t="s">
        <v>330</v>
      </c>
      <c r="D17" s="20" t="s">
        <v>293</v>
      </c>
      <c r="E17" s="81" t="s">
        <v>385</v>
      </c>
      <c r="G17" s="81" t="s">
        <v>527</v>
      </c>
      <c r="H17" s="81" t="s">
        <v>385</v>
      </c>
      <c r="J17" s="84" t="s">
        <v>730</v>
      </c>
      <c r="K17" s="84" t="s">
        <v>799</v>
      </c>
      <c r="M17" s="84" t="s">
        <v>778</v>
      </c>
      <c r="N17" s="84" t="s">
        <v>385</v>
      </c>
      <c r="P17" s="80" t="s">
        <v>886</v>
      </c>
    </row>
    <row r="18" spans="1:16" ht="15.75" customHeight="1" thickBot="1">
      <c r="A18" s="82" t="s">
        <v>47</v>
      </c>
      <c r="B18" s="81" t="s">
        <v>330</v>
      </c>
      <c r="D18" s="20" t="s">
        <v>293</v>
      </c>
      <c r="E18" s="81" t="s">
        <v>385</v>
      </c>
      <c r="G18" s="81" t="s">
        <v>293</v>
      </c>
      <c r="H18" s="81" t="s">
        <v>385</v>
      </c>
      <c r="J18" s="84" t="s">
        <v>735</v>
      </c>
      <c r="K18" s="84" t="s">
        <v>367</v>
      </c>
      <c r="M18" s="84" t="s">
        <v>789</v>
      </c>
      <c r="N18" s="84" t="s">
        <v>385</v>
      </c>
      <c r="P18" s="80" t="s">
        <v>923</v>
      </c>
    </row>
    <row r="19" spans="1:16" ht="15.75" customHeight="1" thickBot="1">
      <c r="A19" s="82" t="s">
        <v>77</v>
      </c>
      <c r="B19" s="81" t="s">
        <v>330</v>
      </c>
      <c r="D19" s="20" t="s">
        <v>196</v>
      </c>
      <c r="E19" s="81" t="s">
        <v>385</v>
      </c>
      <c r="G19" s="81" t="s">
        <v>652</v>
      </c>
      <c r="H19" s="81" t="s">
        <v>649</v>
      </c>
      <c r="J19" s="84" t="s">
        <v>725</v>
      </c>
      <c r="K19" s="84" t="s">
        <v>367</v>
      </c>
      <c r="M19" s="84" t="s">
        <v>753</v>
      </c>
      <c r="N19" s="84" t="s">
        <v>385</v>
      </c>
      <c r="P19" s="80" t="s">
        <v>871</v>
      </c>
    </row>
    <row r="20" spans="1:16" ht="15.75" customHeight="1" thickBot="1">
      <c r="A20" s="82" t="s">
        <v>124</v>
      </c>
      <c r="B20" s="81" t="s">
        <v>330</v>
      </c>
      <c r="D20" s="20" t="s">
        <v>175</v>
      </c>
      <c r="E20" s="81" t="s">
        <v>367</v>
      </c>
      <c r="G20" s="81" t="s">
        <v>576</v>
      </c>
      <c r="H20" s="81" t="s">
        <v>573</v>
      </c>
      <c r="J20" s="84" t="s">
        <v>725</v>
      </c>
      <c r="K20" s="84" t="s">
        <v>367</v>
      </c>
      <c r="M20" s="84" t="s">
        <v>826</v>
      </c>
      <c r="N20" s="84" t="s">
        <v>385</v>
      </c>
      <c r="P20" s="80" t="s">
        <v>871</v>
      </c>
    </row>
    <row r="21" spans="1:17" ht="15.75" customHeight="1" thickBot="1">
      <c r="A21" s="82" t="s">
        <v>124</v>
      </c>
      <c r="B21" s="81" t="s">
        <v>330</v>
      </c>
      <c r="D21" s="20" t="s">
        <v>175</v>
      </c>
      <c r="E21" s="81" t="s">
        <v>367</v>
      </c>
      <c r="G21" s="81" t="s">
        <v>454</v>
      </c>
      <c r="H21" s="81" t="s">
        <v>367</v>
      </c>
      <c r="J21" s="84" t="s">
        <v>725</v>
      </c>
      <c r="K21" s="84" t="s">
        <v>367</v>
      </c>
      <c r="M21" s="84" t="s">
        <v>797</v>
      </c>
      <c r="N21" s="84" t="s">
        <v>385</v>
      </c>
      <c r="P21" s="80" t="s">
        <v>806</v>
      </c>
      <c r="Q21" s="87" t="s">
        <v>350</v>
      </c>
    </row>
    <row r="22" spans="1:17" ht="15.75" customHeight="1" thickBot="1">
      <c r="A22" s="82" t="s">
        <v>53</v>
      </c>
      <c r="B22" s="85" t="s">
        <v>958</v>
      </c>
      <c r="D22" s="20" t="s">
        <v>175</v>
      </c>
      <c r="E22" s="81" t="s">
        <v>367</v>
      </c>
      <c r="G22" s="81" t="s">
        <v>373</v>
      </c>
      <c r="H22" s="81" t="s">
        <v>367</v>
      </c>
      <c r="J22" s="84" t="s">
        <v>713</v>
      </c>
      <c r="K22" s="84" t="s">
        <v>367</v>
      </c>
      <c r="M22" s="84" t="s">
        <v>837</v>
      </c>
      <c r="N22" s="84" t="s">
        <v>385</v>
      </c>
      <c r="P22" s="80" t="s">
        <v>730</v>
      </c>
      <c r="Q22" s="87" t="s">
        <v>963</v>
      </c>
    </row>
    <row r="23" spans="1:16" ht="15.75" customHeight="1" thickBot="1">
      <c r="A23" s="82" t="s">
        <v>11</v>
      </c>
      <c r="B23" s="85" t="s">
        <v>956</v>
      </c>
      <c r="D23" s="20" t="s">
        <v>237</v>
      </c>
      <c r="E23" s="81" t="s">
        <v>330</v>
      </c>
      <c r="G23" s="81" t="s">
        <v>704</v>
      </c>
      <c r="H23" s="81" t="s">
        <v>699</v>
      </c>
      <c r="J23" s="84" t="s">
        <v>753</v>
      </c>
      <c r="K23" s="84" t="s">
        <v>855</v>
      </c>
      <c r="M23" s="84" t="s">
        <v>852</v>
      </c>
      <c r="N23" s="84" t="s">
        <v>385</v>
      </c>
      <c r="P23" s="80" t="s">
        <v>730</v>
      </c>
    </row>
    <row r="24" spans="1:17" ht="15.75" customHeight="1" thickBot="1">
      <c r="A24" s="82" t="s">
        <v>17</v>
      </c>
      <c r="B24" s="85" t="s">
        <v>957</v>
      </c>
      <c r="D24" s="20" t="s">
        <v>314</v>
      </c>
      <c r="E24" s="81" t="s">
        <v>330</v>
      </c>
      <c r="G24" s="81" t="s">
        <v>555</v>
      </c>
      <c r="H24" s="81" t="s">
        <v>330</v>
      </c>
      <c r="J24" s="84" t="s">
        <v>739</v>
      </c>
      <c r="K24" s="84" t="s">
        <v>782</v>
      </c>
      <c r="M24" s="84" t="s">
        <v>751</v>
      </c>
      <c r="N24" s="84" t="s">
        <v>385</v>
      </c>
      <c r="P24" s="80" t="s">
        <v>906</v>
      </c>
      <c r="Q24" s="87" t="s">
        <v>350</v>
      </c>
    </row>
    <row r="25" spans="1:16" ht="15.75" customHeight="1" thickBot="1">
      <c r="A25" s="82" t="s">
        <v>71</v>
      </c>
      <c r="B25" s="85" t="s">
        <v>960</v>
      </c>
      <c r="D25" s="20" t="s">
        <v>314</v>
      </c>
      <c r="E25" s="81" t="s">
        <v>330</v>
      </c>
      <c r="G25" s="81" t="s">
        <v>555</v>
      </c>
      <c r="H25" s="81" t="s">
        <v>330</v>
      </c>
      <c r="J25" s="84" t="s">
        <v>723</v>
      </c>
      <c r="K25" s="84" t="s">
        <v>330</v>
      </c>
      <c r="M25" s="84" t="s">
        <v>780</v>
      </c>
      <c r="N25" s="84" t="s">
        <v>385</v>
      </c>
      <c r="P25" s="80" t="s">
        <v>789</v>
      </c>
    </row>
    <row r="26" spans="1:16" ht="15.75" customHeight="1" thickBot="1">
      <c r="A26" s="82" t="s">
        <v>71</v>
      </c>
      <c r="B26" s="85" t="s">
        <v>960</v>
      </c>
      <c r="D26" s="77" t="s">
        <v>247</v>
      </c>
      <c r="E26" s="84" t="s">
        <v>330</v>
      </c>
      <c r="G26" s="81" t="s">
        <v>336</v>
      </c>
      <c r="H26" s="81" t="s">
        <v>330</v>
      </c>
      <c r="J26" s="84" t="s">
        <v>723</v>
      </c>
      <c r="K26" s="84" t="s">
        <v>330</v>
      </c>
      <c r="M26" s="84" t="s">
        <v>780</v>
      </c>
      <c r="N26" s="84" t="s">
        <v>385</v>
      </c>
      <c r="P26" s="80" t="s">
        <v>753</v>
      </c>
    </row>
    <row r="27" spans="1:16" ht="15.75" customHeight="1" thickBot="1">
      <c r="A27" s="82" t="s">
        <v>71</v>
      </c>
      <c r="B27" s="85" t="s">
        <v>960</v>
      </c>
      <c r="D27" s="77" t="s">
        <v>247</v>
      </c>
      <c r="E27" s="84" t="s">
        <v>330</v>
      </c>
      <c r="G27" s="81" t="s">
        <v>285</v>
      </c>
      <c r="H27" s="81" t="s">
        <v>330</v>
      </c>
      <c r="J27" s="84" t="s">
        <v>746</v>
      </c>
      <c r="K27" s="84" t="s">
        <v>330</v>
      </c>
      <c r="M27" s="84" t="s">
        <v>719</v>
      </c>
      <c r="N27" s="84" t="s">
        <v>770</v>
      </c>
      <c r="P27" s="80" t="s">
        <v>753</v>
      </c>
    </row>
    <row r="28" spans="1:17" ht="15.75" customHeight="1" thickBot="1">
      <c r="A28" s="82" t="s">
        <v>130</v>
      </c>
      <c r="B28" s="85" t="s">
        <v>962</v>
      </c>
      <c r="D28" s="20" t="s">
        <v>213</v>
      </c>
      <c r="E28" s="84" t="s">
        <v>330</v>
      </c>
      <c r="G28" s="81" t="s">
        <v>244</v>
      </c>
      <c r="H28" s="81" t="s">
        <v>330</v>
      </c>
      <c r="J28" s="84" t="s">
        <v>721</v>
      </c>
      <c r="K28" s="84" t="s">
        <v>330</v>
      </c>
      <c r="M28" s="84" t="s">
        <v>826</v>
      </c>
      <c r="N28" s="84" t="s">
        <v>825</v>
      </c>
      <c r="P28" s="80" t="s">
        <v>866</v>
      </c>
      <c r="Q28" s="87" t="s">
        <v>330</v>
      </c>
    </row>
    <row r="29" spans="1:17" ht="15.75" customHeight="1" thickBot="1">
      <c r="A29" s="82" t="s">
        <v>65</v>
      </c>
      <c r="B29" s="85" t="s">
        <v>959</v>
      </c>
      <c r="D29" s="77" t="s">
        <v>228</v>
      </c>
      <c r="E29" s="84" t="s">
        <v>330</v>
      </c>
      <c r="G29" s="81" t="s">
        <v>421</v>
      </c>
      <c r="H29" s="81" t="s">
        <v>418</v>
      </c>
      <c r="J29" s="84" t="s">
        <v>721</v>
      </c>
      <c r="K29" s="84" t="s">
        <v>330</v>
      </c>
      <c r="M29" s="84" t="s">
        <v>778</v>
      </c>
      <c r="N29" s="84" t="s">
        <v>829</v>
      </c>
      <c r="P29" s="80" t="s">
        <v>866</v>
      </c>
      <c r="Q29" s="87" t="s">
        <v>330</v>
      </c>
    </row>
    <row r="30" spans="1:16" ht="15.75" customHeight="1" thickBot="1">
      <c r="A30" s="82" t="s">
        <v>23</v>
      </c>
      <c r="B30" s="85" t="s">
        <v>961</v>
      </c>
      <c r="D30" s="20" t="s">
        <v>223</v>
      </c>
      <c r="E30" s="81" t="s">
        <v>330</v>
      </c>
      <c r="G30" s="81" t="s">
        <v>421</v>
      </c>
      <c r="H30" s="81" t="s">
        <v>418</v>
      </c>
      <c r="J30" s="84" t="s">
        <v>711</v>
      </c>
      <c r="K30" s="84" t="s">
        <v>845</v>
      </c>
      <c r="M30" s="84" t="s">
        <v>730</v>
      </c>
      <c r="N30" s="84" t="s">
        <v>799</v>
      </c>
      <c r="P30" s="80" t="s">
        <v>884</v>
      </c>
    </row>
    <row r="31" spans="1:16" ht="15.75" customHeight="1" thickBot="1">
      <c r="A31" s="82" t="s">
        <v>23</v>
      </c>
      <c r="B31" s="85" t="s">
        <v>961</v>
      </c>
      <c r="D31" s="20" t="s">
        <v>285</v>
      </c>
      <c r="E31" s="81" t="s">
        <v>330</v>
      </c>
      <c r="G31" s="81" t="s">
        <v>502</v>
      </c>
      <c r="H31" s="81" t="s">
        <v>418</v>
      </c>
      <c r="J31" s="84" t="s">
        <v>758</v>
      </c>
      <c r="K31" s="85" t="s">
        <v>955</v>
      </c>
      <c r="M31" s="84" t="s">
        <v>776</v>
      </c>
      <c r="N31" s="84" t="s">
        <v>367</v>
      </c>
      <c r="P31" s="80" t="s">
        <v>884</v>
      </c>
    </row>
    <row r="32" spans="4:17" ht="15.75" customHeight="1" thickBot="1">
      <c r="D32" s="20" t="s">
        <v>244</v>
      </c>
      <c r="E32" s="81" t="s">
        <v>330</v>
      </c>
      <c r="G32" s="81" t="s">
        <v>233</v>
      </c>
      <c r="H32" s="81" t="s">
        <v>418</v>
      </c>
      <c r="J32" s="84" t="s">
        <v>727</v>
      </c>
      <c r="K32" s="86" t="s">
        <v>955</v>
      </c>
      <c r="M32" s="84" t="s">
        <v>725</v>
      </c>
      <c r="N32" s="84" t="s">
        <v>367</v>
      </c>
      <c r="P32" s="80" t="s">
        <v>910</v>
      </c>
      <c r="Q32" s="87" t="s">
        <v>350</v>
      </c>
    </row>
    <row r="33" spans="2:17" ht="15.75" customHeight="1" thickBot="1">
      <c r="B33" s="79"/>
      <c r="D33" s="20" t="s">
        <v>244</v>
      </c>
      <c r="E33" s="81" t="s">
        <v>330</v>
      </c>
      <c r="M33" s="84" t="s">
        <v>751</v>
      </c>
      <c r="N33" s="84" t="s">
        <v>842</v>
      </c>
      <c r="P33" s="80" t="s">
        <v>746</v>
      </c>
      <c r="Q33" s="87" t="s">
        <v>330</v>
      </c>
    </row>
    <row r="34" spans="2:16" ht="15.75" customHeight="1" thickBot="1">
      <c r="B34" s="79"/>
      <c r="D34" s="77" t="s">
        <v>233</v>
      </c>
      <c r="E34" s="81" t="s">
        <v>418</v>
      </c>
      <c r="M34" s="84" t="s">
        <v>753</v>
      </c>
      <c r="N34" s="84" t="s">
        <v>855</v>
      </c>
      <c r="P34" s="80" t="s">
        <v>868</v>
      </c>
    </row>
    <row r="35" spans="4:16" ht="15.75" customHeight="1" thickBot="1">
      <c r="D35" s="20" t="s">
        <v>233</v>
      </c>
      <c r="E35" s="81" t="s">
        <v>418</v>
      </c>
      <c r="M35" s="84" t="s">
        <v>826</v>
      </c>
      <c r="N35" s="84" t="s">
        <v>832</v>
      </c>
      <c r="P35" s="80" t="s">
        <v>797</v>
      </c>
    </row>
    <row r="36" spans="4:16" ht="15.75" customHeight="1" thickBot="1">
      <c r="D36" s="20" t="s">
        <v>233</v>
      </c>
      <c r="E36" s="81" t="s">
        <v>418</v>
      </c>
      <c r="M36" s="84" t="s">
        <v>783</v>
      </c>
      <c r="N36" s="84" t="s">
        <v>782</v>
      </c>
      <c r="P36" s="80" t="s">
        <v>797</v>
      </c>
    </row>
    <row r="37" spans="4:17" ht="15.75" customHeight="1" thickBot="1">
      <c r="D37" s="20" t="s">
        <v>233</v>
      </c>
      <c r="E37" s="81" t="s">
        <v>418</v>
      </c>
      <c r="M37" s="84" t="s">
        <v>739</v>
      </c>
      <c r="N37" s="84" t="s">
        <v>782</v>
      </c>
      <c r="P37" s="80" t="s">
        <v>715</v>
      </c>
      <c r="Q37" s="87" t="s">
        <v>350</v>
      </c>
    </row>
    <row r="38" spans="4:17" ht="15.75" customHeight="1" thickBot="1">
      <c r="D38" s="20" t="s">
        <v>186</v>
      </c>
      <c r="E38" s="85" t="s">
        <v>955</v>
      </c>
      <c r="M38" s="84" t="s">
        <v>719</v>
      </c>
      <c r="N38" s="84" t="s">
        <v>782</v>
      </c>
      <c r="P38" s="80" t="s">
        <v>715</v>
      </c>
      <c r="Q38" s="87" t="s">
        <v>350</v>
      </c>
    </row>
    <row r="39" spans="4:17" ht="15.75" customHeight="1" thickBot="1">
      <c r="D39" s="20" t="s">
        <v>182</v>
      </c>
      <c r="E39" s="85" t="s">
        <v>955</v>
      </c>
      <c r="M39" s="84" t="s">
        <v>778</v>
      </c>
      <c r="N39" s="84" t="s">
        <v>330</v>
      </c>
      <c r="P39" s="80" t="s">
        <v>715</v>
      </c>
      <c r="Q39" s="87" t="s">
        <v>350</v>
      </c>
    </row>
    <row r="40" spans="4:17" ht="15.75" customHeight="1" thickBot="1">
      <c r="D40" s="20" t="s">
        <v>218</v>
      </c>
      <c r="E40" s="85" t="s">
        <v>955</v>
      </c>
      <c r="M40" s="84" t="s">
        <v>787</v>
      </c>
      <c r="N40" s="84" t="s">
        <v>330</v>
      </c>
      <c r="P40" s="80" t="s">
        <v>929</v>
      </c>
      <c r="Q40" s="87" t="s">
        <v>963</v>
      </c>
    </row>
    <row r="41" spans="4:17" ht="15.75" customHeight="1" thickBot="1">
      <c r="D41" s="20" t="s">
        <v>218</v>
      </c>
      <c r="E41" s="85" t="s">
        <v>955</v>
      </c>
      <c r="M41" s="84" t="s">
        <v>813</v>
      </c>
      <c r="N41" s="84" t="s">
        <v>330</v>
      </c>
      <c r="P41" s="80" t="s">
        <v>932</v>
      </c>
      <c r="Q41" s="80"/>
    </row>
    <row r="42" spans="4:16" ht="15.75" customHeight="1" thickBot="1">
      <c r="D42" s="20" t="s">
        <v>218</v>
      </c>
      <c r="E42" s="85" t="s">
        <v>955</v>
      </c>
      <c r="M42" s="84" t="s">
        <v>721</v>
      </c>
      <c r="N42" s="84" t="s">
        <v>330</v>
      </c>
      <c r="P42" s="80" t="s">
        <v>751</v>
      </c>
    </row>
    <row r="43" spans="4:16" ht="15.75" customHeight="1" thickBot="1">
      <c r="D43" s="77" t="s">
        <v>270</v>
      </c>
      <c r="E43" s="85" t="s">
        <v>955</v>
      </c>
      <c r="M43" s="84" t="s">
        <v>721</v>
      </c>
      <c r="N43" s="84" t="s">
        <v>330</v>
      </c>
      <c r="P43" s="80" t="s">
        <v>751</v>
      </c>
    </row>
    <row r="44" spans="4:17" ht="15.75" customHeight="1" thickBot="1">
      <c r="D44" s="20" t="s">
        <v>281</v>
      </c>
      <c r="E44" s="85" t="s">
        <v>955</v>
      </c>
      <c r="M44" s="84" t="s">
        <v>809</v>
      </c>
      <c r="N44" s="84" t="s">
        <v>808</v>
      </c>
      <c r="P44" s="80" t="s">
        <v>719</v>
      </c>
      <c r="Q44" s="87" t="s">
        <v>963</v>
      </c>
    </row>
    <row r="45" spans="4:17" ht="15.75" customHeight="1" thickBot="1">
      <c r="D45" s="20" t="s">
        <v>276</v>
      </c>
      <c r="E45" s="85" t="s">
        <v>955</v>
      </c>
      <c r="M45" s="84" t="s">
        <v>711</v>
      </c>
      <c r="N45" s="84" t="s">
        <v>845</v>
      </c>
      <c r="P45" s="80" t="s">
        <v>719</v>
      </c>
      <c r="Q45" s="87" t="s">
        <v>963</v>
      </c>
    </row>
    <row r="46" spans="4:17" ht="15.75" customHeight="1" thickBot="1">
      <c r="D46" s="77" t="s">
        <v>257</v>
      </c>
      <c r="E46" s="85" t="s">
        <v>955</v>
      </c>
      <c r="M46" s="84" t="s">
        <v>816</v>
      </c>
      <c r="N46" s="84" t="s">
        <v>815</v>
      </c>
      <c r="P46" s="80" t="s">
        <v>913</v>
      </c>
      <c r="Q46" s="87" t="s">
        <v>350</v>
      </c>
    </row>
    <row r="47" spans="4:16" ht="15.75" customHeight="1" thickBot="1">
      <c r="D47" s="20" t="s">
        <v>206</v>
      </c>
      <c r="E47" s="85" t="s">
        <v>960</v>
      </c>
      <c r="M47" s="84" t="s">
        <v>795</v>
      </c>
      <c r="N47" s="84" t="s">
        <v>794</v>
      </c>
      <c r="P47" s="80" t="s">
        <v>913</v>
      </c>
    </row>
    <row r="48" spans="4:16" ht="15.75" customHeight="1" thickBot="1">
      <c r="D48" s="20" t="s">
        <v>206</v>
      </c>
      <c r="E48" s="85" t="s">
        <v>960</v>
      </c>
      <c r="P48" s="80" t="s">
        <v>913</v>
      </c>
    </row>
    <row r="49" spans="4:17" ht="15.75" customHeight="1" thickBot="1">
      <c r="D49" s="20" t="s">
        <v>206</v>
      </c>
      <c r="E49" s="85" t="s">
        <v>960</v>
      </c>
      <c r="P49" s="80" t="s">
        <v>889</v>
      </c>
      <c r="Q49" s="87" t="s">
        <v>330</v>
      </c>
    </row>
    <row r="50" spans="16:17" ht="15.75" customHeight="1" thickBot="1">
      <c r="P50" s="80" t="s">
        <v>889</v>
      </c>
      <c r="Q50" s="87" t="s">
        <v>330</v>
      </c>
    </row>
    <row r="51" ht="15.75" customHeight="1" thickBot="1">
      <c r="P51" s="80" t="s">
        <v>713</v>
      </c>
    </row>
    <row r="52" ht="15.75" customHeight="1" thickBot="1">
      <c r="P52" s="80" t="s">
        <v>780</v>
      </c>
    </row>
    <row r="53" ht="15.75" customHeight="1" thickBot="1">
      <c r="P53" s="80" t="s">
        <v>780</v>
      </c>
    </row>
    <row r="54" spans="16:17" ht="15.75" customHeight="1" thickBot="1">
      <c r="P54" s="80" t="s">
        <v>721</v>
      </c>
      <c r="Q54" s="87" t="s">
        <v>330</v>
      </c>
    </row>
    <row r="55" spans="16:17" ht="15.75" customHeight="1" thickBot="1">
      <c r="P55" s="83" t="s">
        <v>721</v>
      </c>
      <c r="Q55" s="87" t="s">
        <v>330</v>
      </c>
    </row>
    <row r="56" ht="15.75" customHeight="1" thickBot="1">
      <c r="P56" s="80" t="s">
        <v>721</v>
      </c>
    </row>
  </sheetData>
  <sheetProtection/>
  <conditionalFormatting sqref="D2:D49 E17 E15 E19">
    <cfRule type="cellIs" priority="1" dxfId="4" operator="greaterThan" stopIfTrue="1">
      <formula>0</formula>
    </cfRule>
  </conditionalFormatting>
  <dataValidations count="1">
    <dataValidation type="list" showInputMessage="1" showErrorMessage="1" sqref="D2:D49 E17 E15 E19">
      <formula1>Erasmus_kód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8"/>
  <sheetViews>
    <sheetView zoomScale="85" zoomScaleNormal="85" zoomScalePageLayoutView="0" workbookViewId="0" topLeftCell="A19">
      <selection activeCell="N82" sqref="N82"/>
    </sheetView>
  </sheetViews>
  <sheetFormatPr defaultColWidth="9.140625" defaultRowHeight="12.75"/>
  <cols>
    <col min="3" max="3" width="15.140625" style="0" customWidth="1"/>
    <col min="5" max="13" width="6.00390625" style="0" customWidth="1"/>
    <col min="14" max="14" width="13.7109375" style="0" bestFit="1" customWidth="1"/>
    <col min="18" max="18" width="9.421875" style="0" customWidth="1"/>
  </cols>
  <sheetData>
    <row r="1" spans="3:18" ht="12.75">
      <c r="C1" t="s">
        <v>1012</v>
      </c>
      <c r="D1" t="s">
        <v>1013</v>
      </c>
      <c r="E1" t="s">
        <v>1014</v>
      </c>
      <c r="F1" t="s">
        <v>1015</v>
      </c>
      <c r="G1" t="s">
        <v>1016</v>
      </c>
      <c r="H1" s="96" t="s">
        <v>1017</v>
      </c>
      <c r="I1" s="115">
        <v>2010</v>
      </c>
      <c r="J1" s="115"/>
      <c r="K1" s="115"/>
      <c r="L1" s="115"/>
      <c r="M1" s="115"/>
      <c r="N1" s="117" t="s">
        <v>1220</v>
      </c>
      <c r="O1" s="117"/>
      <c r="P1" s="117"/>
      <c r="Q1" s="117"/>
      <c r="R1" s="117"/>
    </row>
    <row r="2" spans="5:17" ht="12.75">
      <c r="E2" s="88" t="s">
        <v>1004</v>
      </c>
      <c r="F2" s="88" t="s">
        <v>1003</v>
      </c>
      <c r="G2" s="88" t="s">
        <v>1162</v>
      </c>
      <c r="H2" s="97" t="s">
        <v>1083</v>
      </c>
      <c r="I2" s="88" t="s">
        <v>1004</v>
      </c>
      <c r="J2" s="88" t="s">
        <v>1003</v>
      </c>
      <c r="K2" s="88" t="s">
        <v>1002</v>
      </c>
      <c r="L2" s="97" t="s">
        <v>1083</v>
      </c>
      <c r="M2" s="101" t="s">
        <v>1114</v>
      </c>
      <c r="N2" s="88" t="s">
        <v>1004</v>
      </c>
      <c r="O2" s="88" t="s">
        <v>1003</v>
      </c>
      <c r="P2" s="88" t="s">
        <v>1162</v>
      </c>
      <c r="Q2" s="97" t="s">
        <v>1083</v>
      </c>
    </row>
    <row r="3" spans="2:18" ht="12.75">
      <c r="B3" t="s">
        <v>236</v>
      </c>
      <c r="C3" t="s">
        <v>1032</v>
      </c>
      <c r="D3" t="s">
        <v>1062</v>
      </c>
      <c r="E3">
        <v>1</v>
      </c>
      <c r="F3">
        <v>1</v>
      </c>
      <c r="G3">
        <v>1</v>
      </c>
      <c r="H3" s="98">
        <v>6</v>
      </c>
      <c r="I3">
        <v>0</v>
      </c>
      <c r="J3">
        <v>0</v>
      </c>
      <c r="K3">
        <v>0</v>
      </c>
      <c r="L3" s="98">
        <v>0</v>
      </c>
      <c r="M3" s="102">
        <v>0</v>
      </c>
      <c r="N3" s="113">
        <f aca="true" t="shared" si="0" ref="N3:N34">IF(ISERR(I3/E3),0,I3/E3)</f>
        <v>0</v>
      </c>
      <c r="O3" s="113">
        <f aca="true" t="shared" si="1" ref="O3:O34">IF(ISERR((J3+K3)/F3),0,(J3+K3)/F3)</f>
        <v>0</v>
      </c>
      <c r="P3" s="113">
        <f aca="true" t="shared" si="2" ref="P3:P34">IF(ISERR((I3+J3+K3)/G3),0,(I3+J3+K3)/G3)</f>
        <v>0</v>
      </c>
      <c r="Q3" s="113">
        <f aca="true" t="shared" si="3" ref="Q3:Q34">IF(ISERR(L3/H3),0,L3/H3)</f>
        <v>0</v>
      </c>
      <c r="R3" s="113"/>
    </row>
    <row r="4" spans="2:18" ht="12.75">
      <c r="B4">
        <f>SUM(M3:M6)</f>
        <v>5</v>
      </c>
      <c r="C4" t="s">
        <v>1032</v>
      </c>
      <c r="D4" t="s">
        <v>1073</v>
      </c>
      <c r="E4">
        <v>0</v>
      </c>
      <c r="F4">
        <v>1</v>
      </c>
      <c r="G4">
        <v>1</v>
      </c>
      <c r="H4" s="98">
        <v>6</v>
      </c>
      <c r="I4">
        <v>0</v>
      </c>
      <c r="J4">
        <v>1</v>
      </c>
      <c r="K4">
        <v>0</v>
      </c>
      <c r="L4" s="98">
        <v>5</v>
      </c>
      <c r="M4" s="102">
        <v>1</v>
      </c>
      <c r="N4" s="113">
        <f t="shared" si="0"/>
        <v>0</v>
      </c>
      <c r="O4" s="113">
        <f t="shared" si="1"/>
        <v>1</v>
      </c>
      <c r="P4" s="113">
        <f t="shared" si="2"/>
        <v>1</v>
      </c>
      <c r="Q4" s="113">
        <f t="shared" si="3"/>
        <v>0.8333333333333334</v>
      </c>
      <c r="R4" s="113"/>
    </row>
    <row r="5" spans="3:18" ht="12.75">
      <c r="C5" t="s">
        <v>1032</v>
      </c>
      <c r="D5" t="s">
        <v>1068</v>
      </c>
      <c r="E5">
        <v>0</v>
      </c>
      <c r="F5">
        <v>1</v>
      </c>
      <c r="G5">
        <v>2</v>
      </c>
      <c r="H5" s="99">
        <v>20</v>
      </c>
      <c r="I5">
        <v>0</v>
      </c>
      <c r="J5">
        <v>1</v>
      </c>
      <c r="K5">
        <v>3</v>
      </c>
      <c r="L5" s="98">
        <v>15</v>
      </c>
      <c r="M5" s="102">
        <v>4</v>
      </c>
      <c r="N5" s="113">
        <f t="shared" si="0"/>
        <v>0</v>
      </c>
      <c r="O5" s="113">
        <f t="shared" si="1"/>
        <v>4</v>
      </c>
      <c r="P5" s="113">
        <f t="shared" si="2"/>
        <v>2</v>
      </c>
      <c r="Q5" s="113">
        <f t="shared" si="3"/>
        <v>0.75</v>
      </c>
      <c r="R5" s="113"/>
    </row>
    <row r="6" spans="3:18" ht="12.75">
      <c r="C6" t="s">
        <v>1032</v>
      </c>
      <c r="D6" t="s">
        <v>1082</v>
      </c>
      <c r="E6">
        <v>0</v>
      </c>
      <c r="F6">
        <v>1</v>
      </c>
      <c r="G6">
        <v>7</v>
      </c>
      <c r="H6" s="98">
        <v>42</v>
      </c>
      <c r="I6">
        <v>0</v>
      </c>
      <c r="J6">
        <v>0</v>
      </c>
      <c r="K6">
        <v>0</v>
      </c>
      <c r="L6" s="98">
        <v>0</v>
      </c>
      <c r="M6" s="102">
        <v>0</v>
      </c>
      <c r="N6" s="113">
        <f t="shared" si="0"/>
        <v>0</v>
      </c>
      <c r="O6" s="113">
        <f t="shared" si="1"/>
        <v>0</v>
      </c>
      <c r="P6" s="113">
        <f t="shared" si="2"/>
        <v>0</v>
      </c>
      <c r="Q6" s="113">
        <f t="shared" si="3"/>
        <v>0</v>
      </c>
      <c r="R6" s="113"/>
    </row>
    <row r="7" spans="2:18" ht="12.75">
      <c r="B7" t="s">
        <v>313</v>
      </c>
      <c r="C7" t="s">
        <v>1034</v>
      </c>
      <c r="D7" t="s">
        <v>1067</v>
      </c>
      <c r="E7">
        <v>0</v>
      </c>
      <c r="F7">
        <v>1</v>
      </c>
      <c r="G7">
        <v>3</v>
      </c>
      <c r="H7" s="98">
        <v>9</v>
      </c>
      <c r="I7">
        <v>0</v>
      </c>
      <c r="J7">
        <v>0</v>
      </c>
      <c r="K7">
        <v>0</v>
      </c>
      <c r="L7" s="98">
        <v>0</v>
      </c>
      <c r="M7" s="102">
        <f>COUNTIF('2010'!$C$2:$C$54,C7)</f>
        <v>0</v>
      </c>
      <c r="N7" s="113">
        <f t="shared" si="0"/>
        <v>0</v>
      </c>
      <c r="O7" s="113">
        <f t="shared" si="1"/>
        <v>0</v>
      </c>
      <c r="P7" s="113">
        <f t="shared" si="2"/>
        <v>0</v>
      </c>
      <c r="Q7" s="113">
        <f t="shared" si="3"/>
        <v>0</v>
      </c>
      <c r="R7" s="113"/>
    </row>
    <row r="8" spans="2:18" ht="12.75">
      <c r="B8">
        <f>SUM(M7:M10)</f>
        <v>0</v>
      </c>
      <c r="C8" t="s">
        <v>555</v>
      </c>
      <c r="D8" t="s">
        <v>1062</v>
      </c>
      <c r="E8">
        <v>1</v>
      </c>
      <c r="F8">
        <v>1</v>
      </c>
      <c r="G8">
        <v>2</v>
      </c>
      <c r="H8" s="98">
        <v>12</v>
      </c>
      <c r="I8">
        <v>0</v>
      </c>
      <c r="J8">
        <v>0</v>
      </c>
      <c r="K8">
        <v>0</v>
      </c>
      <c r="L8" s="98">
        <v>0</v>
      </c>
      <c r="M8" s="102">
        <f>COUNTIF('2010'!$C$2:$C$54,C8)</f>
        <v>0</v>
      </c>
      <c r="N8" s="113">
        <f t="shared" si="0"/>
        <v>0</v>
      </c>
      <c r="O8" s="113">
        <f t="shared" si="1"/>
        <v>0</v>
      </c>
      <c r="P8" s="113">
        <f t="shared" si="2"/>
        <v>0</v>
      </c>
      <c r="Q8" s="113">
        <f t="shared" si="3"/>
        <v>0</v>
      </c>
      <c r="R8" s="113"/>
    </row>
    <row r="9" spans="3:18" ht="12.75">
      <c r="C9" t="s">
        <v>608</v>
      </c>
      <c r="D9" t="s">
        <v>1074</v>
      </c>
      <c r="E9">
        <v>1</v>
      </c>
      <c r="F9">
        <v>1</v>
      </c>
      <c r="G9">
        <v>2</v>
      </c>
      <c r="H9" s="98">
        <v>12</v>
      </c>
      <c r="I9">
        <v>0</v>
      </c>
      <c r="J9">
        <v>0</v>
      </c>
      <c r="K9">
        <v>0</v>
      </c>
      <c r="L9" s="98">
        <v>0</v>
      </c>
      <c r="M9" s="102">
        <f>COUNTIF('2010'!$C$2:$C$54,C9)</f>
        <v>0</v>
      </c>
      <c r="N9" s="113">
        <f t="shared" si="0"/>
        <v>0</v>
      </c>
      <c r="O9" s="113">
        <f t="shared" si="1"/>
        <v>0</v>
      </c>
      <c r="P9" s="113">
        <f t="shared" si="2"/>
        <v>0</v>
      </c>
      <c r="Q9" s="113">
        <f t="shared" si="3"/>
        <v>0</v>
      </c>
      <c r="R9" s="113"/>
    </row>
    <row r="10" spans="3:18" ht="12.75">
      <c r="C10" t="s">
        <v>608</v>
      </c>
      <c r="D10" t="s">
        <v>1072</v>
      </c>
      <c r="E10">
        <v>0</v>
      </c>
      <c r="F10">
        <v>1</v>
      </c>
      <c r="G10">
        <v>2</v>
      </c>
      <c r="H10" s="98">
        <v>10</v>
      </c>
      <c r="I10">
        <v>0</v>
      </c>
      <c r="J10">
        <v>0</v>
      </c>
      <c r="K10">
        <v>0</v>
      </c>
      <c r="L10" s="98">
        <v>0</v>
      </c>
      <c r="M10" s="102">
        <f>COUNTIF('2010'!$C$2:$C$54,C10)</f>
        <v>0</v>
      </c>
      <c r="N10" s="113">
        <f t="shared" si="0"/>
        <v>0</v>
      </c>
      <c r="O10" s="113">
        <f t="shared" si="1"/>
        <v>0</v>
      </c>
      <c r="P10" s="113">
        <f t="shared" si="2"/>
        <v>0</v>
      </c>
      <c r="Q10" s="113">
        <f t="shared" si="3"/>
        <v>0</v>
      </c>
      <c r="R10" s="113"/>
    </row>
    <row r="11" spans="2:18" ht="12.75">
      <c r="B11" t="s">
        <v>1221</v>
      </c>
      <c r="C11" t="s">
        <v>250</v>
      </c>
      <c r="D11" t="s">
        <v>1076</v>
      </c>
      <c r="E11">
        <v>1</v>
      </c>
      <c r="F11">
        <v>0</v>
      </c>
      <c r="G11">
        <v>1</v>
      </c>
      <c r="H11" s="98">
        <v>12</v>
      </c>
      <c r="I11">
        <v>0</v>
      </c>
      <c r="J11">
        <v>0</v>
      </c>
      <c r="K11">
        <v>0</v>
      </c>
      <c r="L11" s="98">
        <v>0</v>
      </c>
      <c r="M11" s="102">
        <f>COUNTIF('2010'!$C$2:$C$54,C11)</f>
        <v>0</v>
      </c>
      <c r="N11" s="113">
        <f t="shared" si="0"/>
        <v>0</v>
      </c>
      <c r="O11" s="113">
        <f t="shared" si="1"/>
        <v>0</v>
      </c>
      <c r="P11" s="113">
        <f t="shared" si="2"/>
        <v>0</v>
      </c>
      <c r="Q11" s="113">
        <f t="shared" si="3"/>
        <v>0</v>
      </c>
      <c r="R11" s="113"/>
    </row>
    <row r="12" spans="2:18" ht="12.75">
      <c r="B12">
        <f>SUM(M11:M13)</f>
        <v>0</v>
      </c>
      <c r="C12" t="s">
        <v>179</v>
      </c>
      <c r="D12" t="s">
        <v>1073</v>
      </c>
      <c r="E12">
        <v>0</v>
      </c>
      <c r="F12">
        <v>1</v>
      </c>
      <c r="G12">
        <v>1</v>
      </c>
      <c r="H12" s="98">
        <v>5</v>
      </c>
      <c r="I12">
        <v>0</v>
      </c>
      <c r="J12">
        <v>0</v>
      </c>
      <c r="K12">
        <v>0</v>
      </c>
      <c r="L12" s="98">
        <v>0</v>
      </c>
      <c r="M12" s="102">
        <f>COUNTIF('2010'!$C$2:$C$54,C12)</f>
        <v>0</v>
      </c>
      <c r="N12" s="113">
        <f t="shared" si="0"/>
        <v>0</v>
      </c>
      <c r="O12" s="113">
        <f t="shared" si="1"/>
        <v>0</v>
      </c>
      <c r="P12" s="113">
        <f t="shared" si="2"/>
        <v>0</v>
      </c>
      <c r="Q12" s="113">
        <f t="shared" si="3"/>
        <v>0</v>
      </c>
      <c r="R12" s="113"/>
    </row>
    <row r="13" spans="3:18" ht="12.75">
      <c r="C13" t="s">
        <v>1037</v>
      </c>
      <c r="D13" t="s">
        <v>1075</v>
      </c>
      <c r="E13">
        <v>1</v>
      </c>
      <c r="F13">
        <v>1</v>
      </c>
      <c r="G13">
        <v>1</v>
      </c>
      <c r="H13" s="98">
        <v>9</v>
      </c>
      <c r="I13">
        <v>0</v>
      </c>
      <c r="J13">
        <v>0</v>
      </c>
      <c r="K13">
        <v>0</v>
      </c>
      <c r="L13" s="98">
        <v>0</v>
      </c>
      <c r="M13" s="102">
        <f>COUNTIF('2010'!$C$2:$C$54,C13)</f>
        <v>0</v>
      </c>
      <c r="N13" s="113">
        <f t="shared" si="0"/>
        <v>0</v>
      </c>
      <c r="O13" s="113">
        <f t="shared" si="1"/>
        <v>0</v>
      </c>
      <c r="P13" s="113">
        <f t="shared" si="2"/>
        <v>0</v>
      </c>
      <c r="Q13" s="113">
        <f t="shared" si="3"/>
        <v>0</v>
      </c>
      <c r="R13" s="113"/>
    </row>
    <row r="14" spans="3:18" ht="12.75">
      <c r="C14" t="s">
        <v>1018</v>
      </c>
      <c r="D14" t="s">
        <v>1067</v>
      </c>
      <c r="E14">
        <v>0</v>
      </c>
      <c r="F14">
        <v>1</v>
      </c>
      <c r="G14">
        <v>3</v>
      </c>
      <c r="H14" s="98">
        <v>9</v>
      </c>
      <c r="I14">
        <v>0</v>
      </c>
      <c r="J14">
        <v>0</v>
      </c>
      <c r="K14">
        <v>0</v>
      </c>
      <c r="L14" s="98">
        <v>0</v>
      </c>
      <c r="M14" s="102">
        <f>COUNTIF('2010'!$C$2:$C$54,C14)</f>
        <v>0</v>
      </c>
      <c r="N14" s="113">
        <f t="shared" si="0"/>
        <v>0</v>
      </c>
      <c r="O14" s="113">
        <f t="shared" si="1"/>
        <v>0</v>
      </c>
      <c r="P14" s="113">
        <f t="shared" si="2"/>
        <v>0</v>
      </c>
      <c r="Q14" s="113">
        <f t="shared" si="3"/>
        <v>0</v>
      </c>
      <c r="R14" s="113"/>
    </row>
    <row r="15" spans="2:18" ht="12.75">
      <c r="B15" t="s">
        <v>174</v>
      </c>
      <c r="C15" t="s">
        <v>1059</v>
      </c>
      <c r="D15" t="s">
        <v>1076</v>
      </c>
      <c r="E15">
        <v>1</v>
      </c>
      <c r="F15">
        <v>1</v>
      </c>
      <c r="G15">
        <v>2</v>
      </c>
      <c r="H15" s="98">
        <v>10</v>
      </c>
      <c r="I15">
        <v>0</v>
      </c>
      <c r="J15">
        <v>0</v>
      </c>
      <c r="K15">
        <v>0</v>
      </c>
      <c r="L15" s="98">
        <v>0</v>
      </c>
      <c r="M15" s="102">
        <f>COUNTIF('2010'!$C$2:$C$54,C15)</f>
        <v>0</v>
      </c>
      <c r="N15" s="113">
        <f t="shared" si="0"/>
        <v>0</v>
      </c>
      <c r="O15" s="113">
        <f t="shared" si="1"/>
        <v>0</v>
      </c>
      <c r="P15" s="113">
        <f t="shared" si="2"/>
        <v>0</v>
      </c>
      <c r="Q15" s="113">
        <f t="shared" si="3"/>
        <v>0</v>
      </c>
      <c r="R15" s="113"/>
    </row>
    <row r="16" spans="2:18" ht="12.75">
      <c r="B16">
        <f>SUM(M15:M33)</f>
        <v>11</v>
      </c>
      <c r="C16" t="s">
        <v>388</v>
      </c>
      <c r="D16" t="s">
        <v>1076</v>
      </c>
      <c r="E16">
        <v>1</v>
      </c>
      <c r="F16">
        <v>1</v>
      </c>
      <c r="G16">
        <v>4</v>
      </c>
      <c r="H16" s="98">
        <v>24</v>
      </c>
      <c r="I16">
        <v>1</v>
      </c>
      <c r="J16">
        <v>1</v>
      </c>
      <c r="K16">
        <v>1</v>
      </c>
      <c r="L16" s="98">
        <v>16</v>
      </c>
      <c r="M16" s="102">
        <v>3</v>
      </c>
      <c r="N16" s="113">
        <f t="shared" si="0"/>
        <v>1</v>
      </c>
      <c r="O16" s="113">
        <f t="shared" si="1"/>
        <v>2</v>
      </c>
      <c r="P16" s="113">
        <f t="shared" si="2"/>
        <v>0.75</v>
      </c>
      <c r="Q16" s="113">
        <f t="shared" si="3"/>
        <v>0.6666666666666666</v>
      </c>
      <c r="R16" s="113"/>
    </row>
    <row r="17" spans="3:18" ht="12.75">
      <c r="C17" t="s">
        <v>388</v>
      </c>
      <c r="D17" t="s">
        <v>1062</v>
      </c>
      <c r="E17">
        <v>1</v>
      </c>
      <c r="F17">
        <v>0</v>
      </c>
      <c r="G17">
        <v>1</v>
      </c>
      <c r="H17" s="98">
        <v>10</v>
      </c>
      <c r="I17">
        <v>0</v>
      </c>
      <c r="J17">
        <v>0</v>
      </c>
      <c r="K17">
        <v>0</v>
      </c>
      <c r="L17" s="98">
        <v>0</v>
      </c>
      <c r="M17" s="102">
        <v>0</v>
      </c>
      <c r="N17" s="113">
        <f t="shared" si="0"/>
        <v>0</v>
      </c>
      <c r="O17" s="113">
        <f t="shared" si="1"/>
        <v>0</v>
      </c>
      <c r="P17" s="113">
        <f t="shared" si="2"/>
        <v>0</v>
      </c>
      <c r="Q17" s="113">
        <f t="shared" si="3"/>
        <v>0</v>
      </c>
      <c r="R17" s="113"/>
    </row>
    <row r="18" spans="3:18" ht="12.75">
      <c r="C18" t="s">
        <v>388</v>
      </c>
      <c r="D18" t="s">
        <v>1067</v>
      </c>
      <c r="E18">
        <v>1</v>
      </c>
      <c r="F18">
        <v>1</v>
      </c>
      <c r="G18">
        <v>1</v>
      </c>
      <c r="H18" s="98">
        <v>5</v>
      </c>
      <c r="I18">
        <v>0</v>
      </c>
      <c r="J18">
        <v>0</v>
      </c>
      <c r="K18">
        <v>0</v>
      </c>
      <c r="L18" s="98">
        <v>0</v>
      </c>
      <c r="M18" s="102">
        <v>0</v>
      </c>
      <c r="N18" s="113">
        <f t="shared" si="0"/>
        <v>0</v>
      </c>
      <c r="O18" s="113">
        <f t="shared" si="1"/>
        <v>0</v>
      </c>
      <c r="P18" s="113">
        <f t="shared" si="2"/>
        <v>0</v>
      </c>
      <c r="Q18" s="113">
        <f t="shared" si="3"/>
        <v>0</v>
      </c>
      <c r="R18" s="113"/>
    </row>
    <row r="19" spans="3:18" ht="12.75">
      <c r="C19" t="s">
        <v>454</v>
      </c>
      <c r="D19" t="s">
        <v>1074</v>
      </c>
      <c r="E19">
        <v>0</v>
      </c>
      <c r="F19">
        <v>1</v>
      </c>
      <c r="G19">
        <v>3</v>
      </c>
      <c r="H19" s="98">
        <v>12</v>
      </c>
      <c r="I19">
        <v>0</v>
      </c>
      <c r="J19">
        <v>0</v>
      </c>
      <c r="K19">
        <v>0</v>
      </c>
      <c r="L19" s="98">
        <v>0</v>
      </c>
      <c r="M19" s="102">
        <f>COUNTIF('2010'!$C$2:$C$54,C19)</f>
        <v>0</v>
      </c>
      <c r="N19" s="113">
        <f t="shared" si="0"/>
        <v>0</v>
      </c>
      <c r="O19" s="113">
        <f t="shared" si="1"/>
        <v>0</v>
      </c>
      <c r="P19" s="113">
        <f t="shared" si="2"/>
        <v>0</v>
      </c>
      <c r="Q19" s="113">
        <f t="shared" si="3"/>
        <v>0</v>
      </c>
      <c r="R19" s="113"/>
    </row>
    <row r="20" spans="3:18" ht="12.75">
      <c r="C20" t="s">
        <v>1054</v>
      </c>
      <c r="D20" t="s">
        <v>1062</v>
      </c>
      <c r="E20">
        <v>1</v>
      </c>
      <c r="F20">
        <v>1</v>
      </c>
      <c r="G20">
        <v>4</v>
      </c>
      <c r="H20" s="98">
        <v>40</v>
      </c>
      <c r="I20">
        <v>0</v>
      </c>
      <c r="J20">
        <v>0</v>
      </c>
      <c r="K20">
        <v>0</v>
      </c>
      <c r="L20" s="98">
        <v>0</v>
      </c>
      <c r="M20" s="102">
        <f>COUNTIF('2010'!$C$2:$C$54,C20)</f>
        <v>0</v>
      </c>
      <c r="N20" s="113">
        <f t="shared" si="0"/>
        <v>0</v>
      </c>
      <c r="O20" s="113">
        <f t="shared" si="1"/>
        <v>0</v>
      </c>
      <c r="P20" s="113">
        <f t="shared" si="2"/>
        <v>0</v>
      </c>
      <c r="Q20" s="113">
        <f t="shared" si="3"/>
        <v>0</v>
      </c>
      <c r="R20" s="113"/>
    </row>
    <row r="21" spans="3:18" ht="12.75">
      <c r="C21" t="s">
        <v>576</v>
      </c>
      <c r="D21" t="s">
        <v>1077</v>
      </c>
      <c r="E21">
        <v>1</v>
      </c>
      <c r="F21">
        <v>0</v>
      </c>
      <c r="G21">
        <v>1</v>
      </c>
      <c r="H21" s="98">
        <v>6</v>
      </c>
      <c r="I21">
        <v>0</v>
      </c>
      <c r="J21">
        <v>0</v>
      </c>
      <c r="K21">
        <v>0</v>
      </c>
      <c r="L21" s="98">
        <v>0</v>
      </c>
      <c r="M21" s="102">
        <f>COUNTIF('2010'!$C$2:$C$54,C21)</f>
        <v>0</v>
      </c>
      <c r="N21" s="113">
        <f t="shared" si="0"/>
        <v>0</v>
      </c>
      <c r="O21" s="113">
        <f t="shared" si="1"/>
        <v>0</v>
      </c>
      <c r="P21" s="113">
        <f t="shared" si="2"/>
        <v>0</v>
      </c>
      <c r="Q21" s="113">
        <f t="shared" si="3"/>
        <v>0</v>
      </c>
      <c r="R21" s="113"/>
    </row>
    <row r="22" spans="3:18" ht="12.75">
      <c r="C22" t="s">
        <v>1060</v>
      </c>
      <c r="D22" t="s">
        <v>1076</v>
      </c>
      <c r="E22">
        <v>1</v>
      </c>
      <c r="F22">
        <v>1</v>
      </c>
      <c r="G22">
        <v>2</v>
      </c>
      <c r="H22" s="98">
        <v>12</v>
      </c>
      <c r="I22">
        <v>0</v>
      </c>
      <c r="J22">
        <v>0</v>
      </c>
      <c r="K22">
        <v>1</v>
      </c>
      <c r="L22" s="98">
        <v>5</v>
      </c>
      <c r="M22" s="102">
        <f>COUNTIF('2010'!$C$2:$C$54,C22)</f>
        <v>1</v>
      </c>
      <c r="N22" s="113">
        <f t="shared" si="0"/>
        <v>0</v>
      </c>
      <c r="O22" s="113">
        <f t="shared" si="1"/>
        <v>1</v>
      </c>
      <c r="P22" s="113">
        <f t="shared" si="2"/>
        <v>0.5</v>
      </c>
      <c r="Q22" s="113">
        <f t="shared" si="3"/>
        <v>0.4166666666666667</v>
      </c>
      <c r="R22" s="113"/>
    </row>
    <row r="23" spans="3:18" ht="12.75">
      <c r="C23" t="s">
        <v>1038</v>
      </c>
      <c r="D23" t="s">
        <v>1076</v>
      </c>
      <c r="E23">
        <v>1</v>
      </c>
      <c r="F23">
        <v>1</v>
      </c>
      <c r="G23">
        <v>2</v>
      </c>
      <c r="H23" s="98">
        <v>10</v>
      </c>
      <c r="I23">
        <v>0</v>
      </c>
      <c r="J23">
        <v>0</v>
      </c>
      <c r="K23">
        <v>1</v>
      </c>
      <c r="L23" s="98">
        <v>4</v>
      </c>
      <c r="M23" s="102">
        <f>COUNTIF('2010'!$C$2:$C$54,C23)</f>
        <v>1</v>
      </c>
      <c r="N23" s="113">
        <f t="shared" si="0"/>
        <v>0</v>
      </c>
      <c r="O23" s="113">
        <f t="shared" si="1"/>
        <v>1</v>
      </c>
      <c r="P23" s="113">
        <f t="shared" si="2"/>
        <v>0.5</v>
      </c>
      <c r="Q23" s="113">
        <f t="shared" si="3"/>
        <v>0.4</v>
      </c>
      <c r="R23" s="113"/>
    </row>
    <row r="24" spans="3:18" ht="12.75">
      <c r="C24" t="s">
        <v>1055</v>
      </c>
      <c r="D24" t="s">
        <v>1062</v>
      </c>
      <c r="E24">
        <v>0</v>
      </c>
      <c r="F24">
        <v>1</v>
      </c>
      <c r="G24">
        <v>2</v>
      </c>
      <c r="H24" s="98">
        <v>12</v>
      </c>
      <c r="I24">
        <v>0</v>
      </c>
      <c r="J24">
        <v>0</v>
      </c>
      <c r="K24">
        <v>0</v>
      </c>
      <c r="L24" s="98">
        <v>0</v>
      </c>
      <c r="M24" s="102">
        <f>COUNTIF('2010'!$C$2:$C$54,C24)</f>
        <v>0</v>
      </c>
      <c r="N24" s="113">
        <f t="shared" si="0"/>
        <v>0</v>
      </c>
      <c r="O24" s="113">
        <f t="shared" si="1"/>
        <v>0</v>
      </c>
      <c r="P24" s="113">
        <f t="shared" si="2"/>
        <v>0</v>
      </c>
      <c r="Q24" s="113">
        <f t="shared" si="3"/>
        <v>0</v>
      </c>
      <c r="R24" s="113"/>
    </row>
    <row r="25" spans="3:18" ht="12.75">
      <c r="C25" t="s">
        <v>373</v>
      </c>
      <c r="D25" t="s">
        <v>1074</v>
      </c>
      <c r="E25">
        <v>1</v>
      </c>
      <c r="F25">
        <v>1</v>
      </c>
      <c r="G25">
        <v>3</v>
      </c>
      <c r="H25" s="98">
        <v>12</v>
      </c>
      <c r="I25">
        <v>0</v>
      </c>
      <c r="J25">
        <v>0</v>
      </c>
      <c r="K25">
        <v>0</v>
      </c>
      <c r="L25" s="98">
        <v>0</v>
      </c>
      <c r="M25" s="102">
        <f>COUNTIF('2010'!$C$2:$C$54,C25)</f>
        <v>0</v>
      </c>
      <c r="N25" s="113">
        <f t="shared" si="0"/>
        <v>0</v>
      </c>
      <c r="O25" s="113">
        <f t="shared" si="1"/>
        <v>0</v>
      </c>
      <c r="P25" s="113">
        <f t="shared" si="2"/>
        <v>0</v>
      </c>
      <c r="Q25" s="113">
        <f t="shared" si="3"/>
        <v>0</v>
      </c>
      <c r="R25" s="113"/>
    </row>
    <row r="26" spans="3:18" ht="12.75">
      <c r="C26" t="s">
        <v>630</v>
      </c>
      <c r="D26" t="s">
        <v>1076</v>
      </c>
      <c r="E26">
        <v>1</v>
      </c>
      <c r="F26">
        <v>1</v>
      </c>
      <c r="G26">
        <v>3</v>
      </c>
      <c r="H26" s="98">
        <v>18</v>
      </c>
      <c r="I26">
        <v>0</v>
      </c>
      <c r="J26">
        <v>2</v>
      </c>
      <c r="K26">
        <v>0</v>
      </c>
      <c r="L26" s="98">
        <v>10</v>
      </c>
      <c r="M26" s="102">
        <v>2</v>
      </c>
      <c r="N26" s="113">
        <f t="shared" si="0"/>
        <v>0</v>
      </c>
      <c r="O26" s="113">
        <f t="shared" si="1"/>
        <v>2</v>
      </c>
      <c r="P26" s="113">
        <f t="shared" si="2"/>
        <v>0.6666666666666666</v>
      </c>
      <c r="Q26" s="113">
        <f t="shared" si="3"/>
        <v>0.5555555555555556</v>
      </c>
      <c r="R26" s="113"/>
    </row>
    <row r="27" spans="3:18" ht="12.75">
      <c r="C27" t="s">
        <v>630</v>
      </c>
      <c r="D27" t="s">
        <v>1068</v>
      </c>
      <c r="E27">
        <v>0</v>
      </c>
      <c r="F27">
        <v>1</v>
      </c>
      <c r="G27">
        <v>2</v>
      </c>
      <c r="H27" s="98">
        <v>10</v>
      </c>
      <c r="I27">
        <v>0</v>
      </c>
      <c r="J27">
        <v>0</v>
      </c>
      <c r="K27">
        <v>1</v>
      </c>
      <c r="L27" s="98">
        <v>4</v>
      </c>
      <c r="M27" s="102">
        <v>1</v>
      </c>
      <c r="N27" s="113">
        <f t="shared" si="0"/>
        <v>0</v>
      </c>
      <c r="O27" s="113">
        <f t="shared" si="1"/>
        <v>1</v>
      </c>
      <c r="P27" s="113">
        <f t="shared" si="2"/>
        <v>0.5</v>
      </c>
      <c r="Q27" s="113">
        <f t="shared" si="3"/>
        <v>0.4</v>
      </c>
      <c r="R27" s="113"/>
    </row>
    <row r="28" spans="3:18" ht="12.75">
      <c r="C28" t="s">
        <v>1046</v>
      </c>
      <c r="D28" t="s">
        <v>1078</v>
      </c>
      <c r="E28">
        <v>1</v>
      </c>
      <c r="F28">
        <v>1</v>
      </c>
      <c r="G28">
        <v>2</v>
      </c>
      <c r="H28" s="98">
        <v>20</v>
      </c>
      <c r="I28">
        <v>0</v>
      </c>
      <c r="J28">
        <v>0</v>
      </c>
      <c r="K28">
        <v>0</v>
      </c>
      <c r="L28" s="98">
        <v>0</v>
      </c>
      <c r="M28" s="102">
        <f>COUNTIF('2010'!$C$2:$C$54,C28)</f>
        <v>0</v>
      </c>
      <c r="N28" s="113">
        <f t="shared" si="0"/>
        <v>0</v>
      </c>
      <c r="O28" s="113">
        <f t="shared" si="1"/>
        <v>0</v>
      </c>
      <c r="P28" s="113">
        <f t="shared" si="2"/>
        <v>0</v>
      </c>
      <c r="Q28" s="113">
        <f t="shared" si="3"/>
        <v>0</v>
      </c>
      <c r="R28" s="113"/>
    </row>
    <row r="29" spans="3:18" ht="12.75">
      <c r="C29" t="s">
        <v>1047</v>
      </c>
      <c r="D29" t="s">
        <v>1063</v>
      </c>
      <c r="E29">
        <v>1</v>
      </c>
      <c r="F29">
        <v>1</v>
      </c>
      <c r="G29">
        <v>7</v>
      </c>
      <c r="H29" s="98">
        <v>56</v>
      </c>
      <c r="I29">
        <v>0</v>
      </c>
      <c r="J29">
        <v>0</v>
      </c>
      <c r="K29">
        <v>0</v>
      </c>
      <c r="L29" s="98">
        <v>0</v>
      </c>
      <c r="M29" s="102">
        <f>COUNTIF('2010'!$C$2:$C$54,C29)</f>
        <v>0</v>
      </c>
      <c r="N29" s="113">
        <f t="shared" si="0"/>
        <v>0</v>
      </c>
      <c r="O29" s="113">
        <f t="shared" si="1"/>
        <v>0</v>
      </c>
      <c r="P29" s="113">
        <f t="shared" si="2"/>
        <v>0</v>
      </c>
      <c r="Q29" s="113">
        <f t="shared" si="3"/>
        <v>0</v>
      </c>
      <c r="R29" s="113"/>
    </row>
    <row r="30" spans="3:18" ht="12.75">
      <c r="C30" t="s">
        <v>1039</v>
      </c>
      <c r="D30" t="s">
        <v>1076</v>
      </c>
      <c r="E30">
        <v>1</v>
      </c>
      <c r="F30">
        <v>1</v>
      </c>
      <c r="G30">
        <v>2</v>
      </c>
      <c r="H30" s="98">
        <v>10</v>
      </c>
      <c r="I30">
        <v>1</v>
      </c>
      <c r="J30">
        <v>1</v>
      </c>
      <c r="K30">
        <v>0</v>
      </c>
      <c r="L30" s="98">
        <v>10</v>
      </c>
      <c r="M30" s="102">
        <f>COUNTIF('2010'!$C$2:$C$54,C30)</f>
        <v>2</v>
      </c>
      <c r="N30" s="113">
        <f t="shared" si="0"/>
        <v>1</v>
      </c>
      <c r="O30" s="113">
        <f t="shared" si="1"/>
        <v>1</v>
      </c>
      <c r="P30" s="113">
        <f t="shared" si="2"/>
        <v>1</v>
      </c>
      <c r="Q30" s="113">
        <f t="shared" si="3"/>
        <v>1</v>
      </c>
      <c r="R30" s="113"/>
    </row>
    <row r="31" spans="3:18" ht="12.75">
      <c r="C31" t="s">
        <v>336</v>
      </c>
      <c r="D31" t="s">
        <v>1076</v>
      </c>
      <c r="E31">
        <v>1</v>
      </c>
      <c r="F31">
        <v>1</v>
      </c>
      <c r="G31">
        <v>2</v>
      </c>
      <c r="H31" s="98">
        <v>20</v>
      </c>
      <c r="I31">
        <v>0</v>
      </c>
      <c r="J31">
        <v>0</v>
      </c>
      <c r="K31">
        <v>1</v>
      </c>
      <c r="L31" s="98">
        <v>4</v>
      </c>
      <c r="M31" s="102">
        <v>1</v>
      </c>
      <c r="N31" s="113">
        <f t="shared" si="0"/>
        <v>0</v>
      </c>
      <c r="O31" s="113">
        <f t="shared" si="1"/>
        <v>1</v>
      </c>
      <c r="P31" s="113">
        <f t="shared" si="2"/>
        <v>0.5</v>
      </c>
      <c r="Q31" s="113">
        <f t="shared" si="3"/>
        <v>0.2</v>
      </c>
      <c r="R31" s="113"/>
    </row>
    <row r="32" spans="3:18" ht="12.75">
      <c r="C32" t="s">
        <v>336</v>
      </c>
      <c r="D32" t="s">
        <v>1062</v>
      </c>
      <c r="E32">
        <v>1</v>
      </c>
      <c r="F32">
        <v>0</v>
      </c>
      <c r="G32">
        <v>4</v>
      </c>
      <c r="H32" s="98">
        <v>16</v>
      </c>
      <c r="I32">
        <v>0</v>
      </c>
      <c r="J32">
        <v>0</v>
      </c>
      <c r="K32">
        <v>0</v>
      </c>
      <c r="L32" s="98">
        <v>0</v>
      </c>
      <c r="M32" s="102">
        <f>COUNTIF('2010'!$C$2:$C$54,C32)</f>
        <v>0</v>
      </c>
      <c r="N32" s="113">
        <f t="shared" si="0"/>
        <v>0</v>
      </c>
      <c r="O32" s="113">
        <f t="shared" si="1"/>
        <v>0</v>
      </c>
      <c r="P32" s="113">
        <f t="shared" si="2"/>
        <v>0</v>
      </c>
      <c r="Q32" s="113">
        <f t="shared" si="3"/>
        <v>0</v>
      </c>
      <c r="R32" s="113"/>
    </row>
    <row r="33" spans="3:18" ht="12.75">
      <c r="C33" t="s">
        <v>1035</v>
      </c>
      <c r="D33" t="s">
        <v>1073</v>
      </c>
      <c r="E33">
        <v>0</v>
      </c>
      <c r="F33">
        <v>1</v>
      </c>
      <c r="G33">
        <v>3</v>
      </c>
      <c r="H33" s="98">
        <v>18</v>
      </c>
      <c r="I33">
        <v>0</v>
      </c>
      <c r="J33">
        <v>0</v>
      </c>
      <c r="K33">
        <v>0</v>
      </c>
      <c r="L33" s="98">
        <v>0</v>
      </c>
      <c r="M33" s="102">
        <f>COUNTIF('2010'!$C$2:$C$54,C33)</f>
        <v>0</v>
      </c>
      <c r="N33" s="113">
        <f t="shared" si="0"/>
        <v>0</v>
      </c>
      <c r="O33" s="113">
        <f t="shared" si="1"/>
        <v>0</v>
      </c>
      <c r="P33" s="113">
        <f t="shared" si="2"/>
        <v>0</v>
      </c>
      <c r="Q33" s="113">
        <f t="shared" si="3"/>
        <v>0</v>
      </c>
      <c r="R33" s="113"/>
    </row>
    <row r="34" spans="2:18" ht="12.75">
      <c r="B34" t="s">
        <v>217</v>
      </c>
      <c r="C34" t="s">
        <v>1040</v>
      </c>
      <c r="D34" t="s">
        <v>1075</v>
      </c>
      <c r="E34">
        <v>0</v>
      </c>
      <c r="F34">
        <v>1</v>
      </c>
      <c r="G34">
        <v>2</v>
      </c>
      <c r="H34" s="98">
        <v>12</v>
      </c>
      <c r="I34">
        <v>0</v>
      </c>
      <c r="J34">
        <v>2</v>
      </c>
      <c r="K34">
        <v>0</v>
      </c>
      <c r="L34" s="98">
        <v>10</v>
      </c>
      <c r="M34" s="102">
        <v>2</v>
      </c>
      <c r="N34" s="113">
        <f t="shared" si="0"/>
        <v>0</v>
      </c>
      <c r="O34" s="113">
        <f t="shared" si="1"/>
        <v>2</v>
      </c>
      <c r="P34" s="113">
        <f t="shared" si="2"/>
        <v>1</v>
      </c>
      <c r="Q34" s="113">
        <f t="shared" si="3"/>
        <v>0.8333333333333334</v>
      </c>
      <c r="R34" s="113"/>
    </row>
    <row r="35" spans="2:18" ht="12.75">
      <c r="B35">
        <f>SUM(M34:M36)</f>
        <v>3</v>
      </c>
      <c r="C35" t="s">
        <v>1022</v>
      </c>
      <c r="D35" t="s">
        <v>1067</v>
      </c>
      <c r="E35">
        <v>0</v>
      </c>
      <c r="F35">
        <v>1</v>
      </c>
      <c r="G35">
        <v>1</v>
      </c>
      <c r="H35" s="98">
        <v>5</v>
      </c>
      <c r="I35">
        <v>0</v>
      </c>
      <c r="J35">
        <v>0</v>
      </c>
      <c r="K35">
        <v>1</v>
      </c>
      <c r="L35" s="98">
        <v>5</v>
      </c>
      <c r="M35" s="102">
        <f>COUNTIF('2010'!$C$2:$C$54,C35)</f>
        <v>1</v>
      </c>
      <c r="N35" s="113">
        <f aca="true" t="shared" si="4" ref="N35:N66">IF(ISERR(I35/E35),0,I35/E35)</f>
        <v>0</v>
      </c>
      <c r="O35" s="113">
        <f aca="true" t="shared" si="5" ref="O35:O66">IF(ISERR((J35+K35)/F35),0,(J35+K35)/F35)</f>
        <v>1</v>
      </c>
      <c r="P35" s="113">
        <f aca="true" t="shared" si="6" ref="P35:P66">IF(ISERR((I35+J35+K35)/G35),0,(I35+J35+K35)/G35)</f>
        <v>1</v>
      </c>
      <c r="Q35" s="113">
        <f aca="true" t="shared" si="7" ref="Q35:Q66">IF(ISERR(L35/H35),0,L35/H35)</f>
        <v>1</v>
      </c>
      <c r="R35" s="113"/>
    </row>
    <row r="36" spans="3:18" ht="12.75">
      <c r="C36" t="s">
        <v>1033</v>
      </c>
      <c r="D36" t="s">
        <v>1073</v>
      </c>
      <c r="E36">
        <v>0</v>
      </c>
      <c r="F36">
        <v>1</v>
      </c>
      <c r="G36">
        <v>1</v>
      </c>
      <c r="H36" s="98">
        <v>10</v>
      </c>
      <c r="I36">
        <v>0</v>
      </c>
      <c r="J36">
        <v>0</v>
      </c>
      <c r="K36">
        <v>0</v>
      </c>
      <c r="L36" s="98">
        <v>0</v>
      </c>
      <c r="M36" s="102">
        <f>COUNTIF('2010'!$C$2:$C$54,C36)</f>
        <v>0</v>
      </c>
      <c r="N36" s="113">
        <f t="shared" si="4"/>
        <v>0</v>
      </c>
      <c r="O36" s="113">
        <f t="shared" si="5"/>
        <v>0</v>
      </c>
      <c r="P36" s="113">
        <f t="shared" si="6"/>
        <v>0</v>
      </c>
      <c r="Q36" s="113">
        <f t="shared" si="7"/>
        <v>0</v>
      </c>
      <c r="R36" s="113"/>
    </row>
    <row r="37" spans="2:18" ht="12.75">
      <c r="B37" t="s">
        <v>269</v>
      </c>
      <c r="C37" t="s">
        <v>1058</v>
      </c>
      <c r="D37" t="s">
        <v>1067</v>
      </c>
      <c r="E37">
        <v>0</v>
      </c>
      <c r="F37">
        <v>1</v>
      </c>
      <c r="G37">
        <v>2</v>
      </c>
      <c r="H37" s="98">
        <v>10</v>
      </c>
      <c r="I37">
        <v>0</v>
      </c>
      <c r="J37">
        <v>0</v>
      </c>
      <c r="K37">
        <v>0</v>
      </c>
      <c r="L37" s="98">
        <v>0</v>
      </c>
      <c r="M37" s="102">
        <f>COUNTIF('2010'!$C$2:$C$54,C37)</f>
        <v>0</v>
      </c>
      <c r="N37" s="113">
        <f t="shared" si="4"/>
        <v>0</v>
      </c>
      <c r="O37" s="113">
        <f t="shared" si="5"/>
        <v>0</v>
      </c>
      <c r="P37" s="113">
        <f t="shared" si="6"/>
        <v>0</v>
      </c>
      <c r="Q37" s="113">
        <f t="shared" si="7"/>
        <v>0</v>
      </c>
      <c r="R37" s="113"/>
    </row>
    <row r="38" spans="3:18" ht="12.75">
      <c r="C38" t="s">
        <v>1041</v>
      </c>
      <c r="D38" t="s">
        <v>1075</v>
      </c>
      <c r="E38">
        <v>1</v>
      </c>
      <c r="F38">
        <v>1</v>
      </c>
      <c r="G38">
        <v>2</v>
      </c>
      <c r="H38" s="98">
        <v>10</v>
      </c>
      <c r="I38">
        <v>1</v>
      </c>
      <c r="J38">
        <v>1</v>
      </c>
      <c r="K38">
        <v>0</v>
      </c>
      <c r="L38" s="98">
        <v>10</v>
      </c>
      <c r="M38" s="102">
        <f>COUNTIF('2010'!$C$2:$C$54,C38)</f>
        <v>2</v>
      </c>
      <c r="N38" s="113">
        <f t="shared" si="4"/>
        <v>1</v>
      </c>
      <c r="O38" s="113">
        <f t="shared" si="5"/>
        <v>1</v>
      </c>
      <c r="P38" s="113">
        <f t="shared" si="6"/>
        <v>1</v>
      </c>
      <c r="Q38" s="113">
        <f t="shared" si="7"/>
        <v>1</v>
      </c>
      <c r="R38" s="113"/>
    </row>
    <row r="39" spans="3:18" ht="12.75">
      <c r="C39" t="s">
        <v>1023</v>
      </c>
      <c r="D39" t="s">
        <v>1067</v>
      </c>
      <c r="E39">
        <v>1</v>
      </c>
      <c r="F39">
        <v>0</v>
      </c>
      <c r="G39">
        <v>1</v>
      </c>
      <c r="H39" s="98">
        <v>5</v>
      </c>
      <c r="I39">
        <v>1</v>
      </c>
      <c r="J39">
        <v>0</v>
      </c>
      <c r="K39">
        <v>0</v>
      </c>
      <c r="L39" s="98">
        <v>5</v>
      </c>
      <c r="M39" s="102">
        <v>1</v>
      </c>
      <c r="N39" s="113">
        <f t="shared" si="4"/>
        <v>1</v>
      </c>
      <c r="O39" s="113">
        <f t="shared" si="5"/>
        <v>0</v>
      </c>
      <c r="P39" s="113">
        <f t="shared" si="6"/>
        <v>1</v>
      </c>
      <c r="Q39" s="113">
        <f t="shared" si="7"/>
        <v>1</v>
      </c>
      <c r="R39" s="113"/>
    </row>
    <row r="40" spans="3:18" ht="12.75">
      <c r="C40" t="s">
        <v>1049</v>
      </c>
      <c r="D40" t="s">
        <v>1074</v>
      </c>
      <c r="E40">
        <v>1</v>
      </c>
      <c r="F40">
        <v>1</v>
      </c>
      <c r="G40">
        <v>2</v>
      </c>
      <c r="H40" s="98">
        <v>10</v>
      </c>
      <c r="I40">
        <v>0</v>
      </c>
      <c r="J40">
        <v>0</v>
      </c>
      <c r="K40">
        <v>0</v>
      </c>
      <c r="L40" s="98">
        <v>0</v>
      </c>
      <c r="M40" s="102">
        <f>COUNTIF('2010'!$C$2:$C$54,C40)</f>
        <v>0</v>
      </c>
      <c r="N40" s="113">
        <f t="shared" si="4"/>
        <v>0</v>
      </c>
      <c r="O40" s="113">
        <f t="shared" si="5"/>
        <v>0</v>
      </c>
      <c r="P40" s="113">
        <f t="shared" si="6"/>
        <v>0</v>
      </c>
      <c r="Q40" s="113">
        <f t="shared" si="7"/>
        <v>0</v>
      </c>
      <c r="R40" s="113"/>
    </row>
    <row r="41" spans="2:18" ht="12.75">
      <c r="B41" t="s">
        <v>1224</v>
      </c>
      <c r="C41" t="s">
        <v>686</v>
      </c>
      <c r="D41" t="s">
        <v>1076</v>
      </c>
      <c r="E41">
        <v>1</v>
      </c>
      <c r="F41">
        <v>0</v>
      </c>
      <c r="G41">
        <v>2</v>
      </c>
      <c r="H41" s="98">
        <v>10</v>
      </c>
      <c r="I41">
        <v>0</v>
      </c>
      <c r="J41">
        <v>0</v>
      </c>
      <c r="K41">
        <v>1</v>
      </c>
      <c r="L41" s="98">
        <v>5</v>
      </c>
      <c r="M41" s="102">
        <f>COUNTIF('2010'!$C$2:$C$54,C41)</f>
        <v>1</v>
      </c>
      <c r="N41" s="113">
        <f t="shared" si="4"/>
        <v>0</v>
      </c>
      <c r="O41" s="113">
        <f t="shared" si="5"/>
        <v>0</v>
      </c>
      <c r="P41" s="113">
        <f t="shared" si="6"/>
        <v>0.5</v>
      </c>
      <c r="Q41" s="113">
        <f t="shared" si="7"/>
        <v>0.5</v>
      </c>
      <c r="R41" s="113"/>
    </row>
    <row r="42" spans="2:18" ht="12.75">
      <c r="B42" t="s">
        <v>227</v>
      </c>
      <c r="C42" t="s">
        <v>1050</v>
      </c>
      <c r="D42" t="s">
        <v>1074</v>
      </c>
      <c r="E42">
        <v>0</v>
      </c>
      <c r="F42">
        <v>1</v>
      </c>
      <c r="G42">
        <v>3</v>
      </c>
      <c r="H42" s="98">
        <v>23</v>
      </c>
      <c r="I42">
        <v>0</v>
      </c>
      <c r="J42">
        <v>0</v>
      </c>
      <c r="K42">
        <v>0</v>
      </c>
      <c r="L42" s="98">
        <v>0</v>
      </c>
      <c r="M42" s="102">
        <f>COUNTIF('2010'!$C$2:$C$54,C42)</f>
        <v>0</v>
      </c>
      <c r="N42" s="113">
        <f t="shared" si="4"/>
        <v>0</v>
      </c>
      <c r="O42" s="113">
        <f t="shared" si="5"/>
        <v>0</v>
      </c>
      <c r="P42" s="113">
        <f t="shared" si="6"/>
        <v>0</v>
      </c>
      <c r="Q42" s="113">
        <f t="shared" si="7"/>
        <v>0</v>
      </c>
      <c r="R42" s="113"/>
    </row>
    <row r="43" spans="3:18" ht="12.75">
      <c r="C43" t="s">
        <v>1024</v>
      </c>
      <c r="D43" t="s">
        <v>1067</v>
      </c>
      <c r="E43">
        <v>0</v>
      </c>
      <c r="F43">
        <v>1</v>
      </c>
      <c r="G43">
        <v>1</v>
      </c>
      <c r="H43" s="98">
        <v>5</v>
      </c>
      <c r="I43">
        <v>0</v>
      </c>
      <c r="J43">
        <v>0</v>
      </c>
      <c r="K43">
        <v>0</v>
      </c>
      <c r="L43" s="98">
        <v>0</v>
      </c>
      <c r="M43" s="102">
        <f>COUNTIF('2010'!$C$2:$C$54,C43)</f>
        <v>0</v>
      </c>
      <c r="N43" s="113">
        <f t="shared" si="4"/>
        <v>0</v>
      </c>
      <c r="O43" s="113">
        <f t="shared" si="5"/>
        <v>0</v>
      </c>
      <c r="P43" s="113">
        <f t="shared" si="6"/>
        <v>0</v>
      </c>
      <c r="Q43" s="113">
        <f t="shared" si="7"/>
        <v>0</v>
      </c>
      <c r="R43" s="113"/>
    </row>
    <row r="44" spans="3:18" ht="12.75">
      <c r="C44" t="s">
        <v>704</v>
      </c>
      <c r="D44" t="s">
        <v>1080</v>
      </c>
      <c r="E44">
        <v>1</v>
      </c>
      <c r="F44">
        <v>1</v>
      </c>
      <c r="G44">
        <v>2</v>
      </c>
      <c r="H44" s="98">
        <v>10</v>
      </c>
      <c r="I44">
        <v>1</v>
      </c>
      <c r="J44">
        <v>1</v>
      </c>
      <c r="K44">
        <v>0</v>
      </c>
      <c r="L44" s="98">
        <v>10</v>
      </c>
      <c r="M44" s="102">
        <f>COUNTIF('2010'!$C$2:$C$54,C44)</f>
        <v>2</v>
      </c>
      <c r="N44" s="113">
        <f t="shared" si="4"/>
        <v>1</v>
      </c>
      <c r="O44" s="113">
        <f t="shared" si="5"/>
        <v>1</v>
      </c>
      <c r="P44" s="113">
        <f t="shared" si="6"/>
        <v>1</v>
      </c>
      <c r="Q44" s="113">
        <f t="shared" si="7"/>
        <v>1</v>
      </c>
      <c r="R44" s="113"/>
    </row>
    <row r="45" spans="3:18" ht="12.75">
      <c r="C45" t="s">
        <v>421</v>
      </c>
      <c r="D45" t="s">
        <v>1063</v>
      </c>
      <c r="E45">
        <v>1</v>
      </c>
      <c r="F45">
        <v>1</v>
      </c>
      <c r="G45">
        <v>2</v>
      </c>
      <c r="H45" s="98">
        <v>6</v>
      </c>
      <c r="I45">
        <v>1</v>
      </c>
      <c r="J45">
        <v>1</v>
      </c>
      <c r="K45">
        <v>0</v>
      </c>
      <c r="L45" s="98">
        <v>8</v>
      </c>
      <c r="M45" s="102">
        <f>COUNTIF('2010'!$C$2:$C$54,C45)</f>
        <v>2</v>
      </c>
      <c r="N45" s="113">
        <f t="shared" si="4"/>
        <v>1</v>
      </c>
      <c r="O45" s="113">
        <f t="shared" si="5"/>
        <v>1</v>
      </c>
      <c r="P45" s="113">
        <f t="shared" si="6"/>
        <v>1</v>
      </c>
      <c r="Q45" s="113">
        <f t="shared" si="7"/>
        <v>1.3333333333333333</v>
      </c>
      <c r="R45" s="113"/>
    </row>
    <row r="46" spans="3:18" ht="12.75">
      <c r="C46" t="s">
        <v>356</v>
      </c>
      <c r="D46" t="s">
        <v>1067</v>
      </c>
      <c r="E46">
        <v>0</v>
      </c>
      <c r="F46">
        <v>0</v>
      </c>
      <c r="G46">
        <v>1</v>
      </c>
      <c r="H46" s="98">
        <v>5</v>
      </c>
      <c r="I46">
        <v>0</v>
      </c>
      <c r="J46">
        <v>0</v>
      </c>
      <c r="K46">
        <v>0</v>
      </c>
      <c r="L46" s="98">
        <v>0</v>
      </c>
      <c r="M46" s="102">
        <f>COUNTIF('2010'!$C$2:$C$54,C46)</f>
        <v>0</v>
      </c>
      <c r="N46" s="113">
        <f t="shared" si="4"/>
        <v>0</v>
      </c>
      <c r="O46" s="113">
        <f t="shared" si="5"/>
        <v>0</v>
      </c>
      <c r="P46" s="113">
        <f t="shared" si="6"/>
        <v>0</v>
      </c>
      <c r="Q46" s="113">
        <f t="shared" si="7"/>
        <v>0</v>
      </c>
      <c r="R46" s="113"/>
    </row>
    <row r="47" spans="2:18" ht="12.75">
      <c r="B47" t="s">
        <v>1222</v>
      </c>
      <c r="C47" t="s">
        <v>1019</v>
      </c>
      <c r="D47" t="s">
        <v>1064</v>
      </c>
      <c r="E47">
        <v>0</v>
      </c>
      <c r="F47">
        <v>1</v>
      </c>
      <c r="G47">
        <v>2</v>
      </c>
      <c r="H47" s="98">
        <v>8</v>
      </c>
      <c r="I47">
        <v>0</v>
      </c>
      <c r="J47">
        <v>0</v>
      </c>
      <c r="K47">
        <v>2</v>
      </c>
      <c r="L47" s="98">
        <v>10</v>
      </c>
      <c r="M47" s="102">
        <f>COUNTIF('2010'!$C$2:$C$54,C47)</f>
        <v>2</v>
      </c>
      <c r="N47" s="113">
        <f t="shared" si="4"/>
        <v>0</v>
      </c>
      <c r="O47" s="113">
        <f t="shared" si="5"/>
        <v>2</v>
      </c>
      <c r="P47" s="113">
        <f t="shared" si="6"/>
        <v>1</v>
      </c>
      <c r="Q47" s="113">
        <f t="shared" si="7"/>
        <v>1.25</v>
      </c>
      <c r="R47" s="113"/>
    </row>
    <row r="48" spans="2:18" ht="12.75">
      <c r="B48" t="s">
        <v>275</v>
      </c>
      <c r="C48" t="s">
        <v>1051</v>
      </c>
      <c r="D48" t="s">
        <v>1079</v>
      </c>
      <c r="E48">
        <v>0</v>
      </c>
      <c r="F48">
        <v>1</v>
      </c>
      <c r="G48">
        <v>3</v>
      </c>
      <c r="H48" s="98">
        <v>12</v>
      </c>
      <c r="I48">
        <v>0</v>
      </c>
      <c r="J48">
        <v>0</v>
      </c>
      <c r="K48">
        <v>0</v>
      </c>
      <c r="L48" s="98">
        <v>0</v>
      </c>
      <c r="M48" s="102">
        <f>COUNTIF('2010'!$C$2:$C$54,C48)</f>
        <v>0</v>
      </c>
      <c r="N48" s="113">
        <f t="shared" si="4"/>
        <v>0</v>
      </c>
      <c r="O48" s="113">
        <f t="shared" si="5"/>
        <v>0</v>
      </c>
      <c r="P48" s="113">
        <f t="shared" si="6"/>
        <v>0</v>
      </c>
      <c r="Q48" s="113">
        <f t="shared" si="7"/>
        <v>0</v>
      </c>
      <c r="R48" s="113"/>
    </row>
    <row r="49" spans="3:18" ht="12.75">
      <c r="C49" t="s">
        <v>1025</v>
      </c>
      <c r="D49" t="s">
        <v>1069</v>
      </c>
      <c r="E49">
        <v>1</v>
      </c>
      <c r="F49">
        <v>1</v>
      </c>
      <c r="G49">
        <v>1</v>
      </c>
      <c r="H49" s="98">
        <v>10</v>
      </c>
      <c r="I49">
        <v>0</v>
      </c>
      <c r="J49">
        <v>1</v>
      </c>
      <c r="K49">
        <v>0</v>
      </c>
      <c r="L49" s="98">
        <v>5</v>
      </c>
      <c r="M49" s="102">
        <f>COUNTIF('2010'!$C$2:$C$54,C49)</f>
        <v>1</v>
      </c>
      <c r="N49" s="113">
        <f t="shared" si="4"/>
        <v>0</v>
      </c>
      <c r="O49" s="113">
        <f t="shared" si="5"/>
        <v>1</v>
      </c>
      <c r="P49" s="113">
        <f t="shared" si="6"/>
        <v>1</v>
      </c>
      <c r="Q49" s="113">
        <f t="shared" si="7"/>
        <v>0.5</v>
      </c>
      <c r="R49" s="113"/>
    </row>
    <row r="50" spans="3:18" ht="12.75">
      <c r="C50" t="s">
        <v>1020</v>
      </c>
      <c r="D50" t="s">
        <v>1065</v>
      </c>
      <c r="E50">
        <v>0</v>
      </c>
      <c r="F50">
        <v>1</v>
      </c>
      <c r="G50">
        <v>2</v>
      </c>
      <c r="H50" s="98">
        <v>12</v>
      </c>
      <c r="I50">
        <v>0</v>
      </c>
      <c r="J50">
        <v>0</v>
      </c>
      <c r="K50">
        <v>0</v>
      </c>
      <c r="L50" s="98">
        <v>0</v>
      </c>
      <c r="M50" s="102">
        <f>COUNTIF('2010'!$C$2:$C$54,C50)</f>
        <v>0</v>
      </c>
      <c r="N50" s="113">
        <f t="shared" si="4"/>
        <v>0</v>
      </c>
      <c r="O50" s="113">
        <f t="shared" si="5"/>
        <v>0</v>
      </c>
      <c r="P50" s="113">
        <f t="shared" si="6"/>
        <v>0</v>
      </c>
      <c r="Q50" s="113">
        <f t="shared" si="7"/>
        <v>0</v>
      </c>
      <c r="R50" s="113"/>
    </row>
    <row r="51" spans="3:18" ht="12.75">
      <c r="C51" t="s">
        <v>1020</v>
      </c>
      <c r="D51" t="s">
        <v>1076</v>
      </c>
      <c r="E51">
        <v>1</v>
      </c>
      <c r="F51">
        <v>1</v>
      </c>
      <c r="G51">
        <v>3</v>
      </c>
      <c r="H51" s="98">
        <v>18</v>
      </c>
      <c r="I51">
        <v>0</v>
      </c>
      <c r="J51">
        <v>0</v>
      </c>
      <c r="K51">
        <v>0</v>
      </c>
      <c r="L51" s="98">
        <v>0</v>
      </c>
      <c r="M51" s="102">
        <f>COUNTIF('2010'!$C$2:$C$54,C51)</f>
        <v>0</v>
      </c>
      <c r="N51" s="113">
        <f t="shared" si="4"/>
        <v>0</v>
      </c>
      <c r="O51" s="113">
        <f t="shared" si="5"/>
        <v>0</v>
      </c>
      <c r="P51" s="113">
        <f t="shared" si="6"/>
        <v>0</v>
      </c>
      <c r="Q51" s="113">
        <f t="shared" si="7"/>
        <v>0</v>
      </c>
      <c r="R51" s="113"/>
    </row>
    <row r="52" spans="3:18" ht="12.75">
      <c r="C52" t="s">
        <v>502</v>
      </c>
      <c r="D52" t="s">
        <v>1063</v>
      </c>
      <c r="E52">
        <v>1</v>
      </c>
      <c r="F52">
        <v>1</v>
      </c>
      <c r="G52">
        <v>3</v>
      </c>
      <c r="H52" s="98">
        <v>12</v>
      </c>
      <c r="I52">
        <v>1</v>
      </c>
      <c r="J52">
        <v>0</v>
      </c>
      <c r="K52">
        <v>0</v>
      </c>
      <c r="L52" s="98">
        <v>5</v>
      </c>
      <c r="M52" s="102">
        <f>COUNTIF('2010'!$C$2:$C$54,C52)</f>
        <v>1</v>
      </c>
      <c r="N52" s="113">
        <f t="shared" si="4"/>
        <v>1</v>
      </c>
      <c r="O52" s="113">
        <f t="shared" si="5"/>
        <v>0</v>
      </c>
      <c r="P52" s="113">
        <f t="shared" si="6"/>
        <v>0.3333333333333333</v>
      </c>
      <c r="Q52" s="113">
        <f t="shared" si="7"/>
        <v>0.4166666666666667</v>
      </c>
      <c r="R52" s="113"/>
    </row>
    <row r="53" spans="3:18" ht="12.75">
      <c r="C53" t="s">
        <v>1021</v>
      </c>
      <c r="D53" t="s">
        <v>1066</v>
      </c>
      <c r="E53">
        <v>0</v>
      </c>
      <c r="F53">
        <v>1</v>
      </c>
      <c r="G53">
        <v>4</v>
      </c>
      <c r="H53" s="98">
        <v>24</v>
      </c>
      <c r="I53">
        <v>0</v>
      </c>
      <c r="J53">
        <v>0</v>
      </c>
      <c r="K53">
        <v>0</v>
      </c>
      <c r="L53" s="98">
        <v>0</v>
      </c>
      <c r="M53" s="102">
        <f>COUNTIF('2010'!$C$2:$C$54,C53)</f>
        <v>0</v>
      </c>
      <c r="N53" s="113">
        <f t="shared" si="4"/>
        <v>0</v>
      </c>
      <c r="O53" s="113">
        <f t="shared" si="5"/>
        <v>0</v>
      </c>
      <c r="P53" s="113">
        <f t="shared" si="6"/>
        <v>0</v>
      </c>
      <c r="Q53" s="113">
        <f t="shared" si="7"/>
        <v>0</v>
      </c>
      <c r="R53" s="113"/>
    </row>
    <row r="54" spans="3:18" ht="12.75">
      <c r="C54" t="s">
        <v>1048</v>
      </c>
      <c r="D54" t="s">
        <v>1062</v>
      </c>
      <c r="E54">
        <v>1</v>
      </c>
      <c r="F54">
        <v>1</v>
      </c>
      <c r="G54">
        <v>2</v>
      </c>
      <c r="H54" s="98">
        <v>6</v>
      </c>
      <c r="I54">
        <v>0</v>
      </c>
      <c r="J54">
        <v>0</v>
      </c>
      <c r="K54">
        <v>0</v>
      </c>
      <c r="L54" s="98">
        <v>0</v>
      </c>
      <c r="M54" s="102">
        <f>COUNTIF('2010'!$C$2:$C$54,C54)</f>
        <v>0</v>
      </c>
      <c r="N54" s="113">
        <f t="shared" si="4"/>
        <v>0</v>
      </c>
      <c r="O54" s="113">
        <f t="shared" si="5"/>
        <v>0</v>
      </c>
      <c r="P54" s="113">
        <f t="shared" si="6"/>
        <v>0</v>
      </c>
      <c r="Q54" s="113">
        <f t="shared" si="7"/>
        <v>0</v>
      </c>
      <c r="R54" s="113"/>
    </row>
    <row r="55" spans="3:18" ht="12.75">
      <c r="C55" t="s">
        <v>1042</v>
      </c>
      <c r="D55" t="s">
        <v>1065</v>
      </c>
      <c r="E55">
        <v>0</v>
      </c>
      <c r="F55">
        <v>1</v>
      </c>
      <c r="G55">
        <v>2</v>
      </c>
      <c r="H55" s="98">
        <v>10</v>
      </c>
      <c r="I55">
        <v>0</v>
      </c>
      <c r="J55">
        <v>0</v>
      </c>
      <c r="K55">
        <v>0</v>
      </c>
      <c r="L55" s="98">
        <v>0</v>
      </c>
      <c r="M55" s="102">
        <f>COUNTIF('2010'!$C$2:$C$54,C55)</f>
        <v>0</v>
      </c>
      <c r="N55" s="113">
        <f t="shared" si="4"/>
        <v>0</v>
      </c>
      <c r="O55" s="113">
        <f t="shared" si="5"/>
        <v>0</v>
      </c>
      <c r="P55" s="113">
        <f t="shared" si="6"/>
        <v>0</v>
      </c>
      <c r="Q55" s="113">
        <f t="shared" si="7"/>
        <v>0</v>
      </c>
      <c r="R55" s="113"/>
    </row>
    <row r="56" spans="3:18" ht="12.75">
      <c r="C56" t="s">
        <v>1026</v>
      </c>
      <c r="D56" t="s">
        <v>1067</v>
      </c>
      <c r="E56">
        <v>0</v>
      </c>
      <c r="F56">
        <v>1</v>
      </c>
      <c r="G56">
        <v>2</v>
      </c>
      <c r="H56" s="98">
        <v>10</v>
      </c>
      <c r="I56">
        <v>0</v>
      </c>
      <c r="J56">
        <v>0</v>
      </c>
      <c r="K56">
        <v>0</v>
      </c>
      <c r="L56" s="98">
        <v>0</v>
      </c>
      <c r="M56" s="102">
        <f>COUNTIF('2010'!$C$2:$C$54,C56)</f>
        <v>0</v>
      </c>
      <c r="N56" s="113">
        <f t="shared" si="4"/>
        <v>0</v>
      </c>
      <c r="O56" s="113">
        <f t="shared" si="5"/>
        <v>0</v>
      </c>
      <c r="P56" s="113">
        <f t="shared" si="6"/>
        <v>0</v>
      </c>
      <c r="Q56" s="113">
        <f t="shared" si="7"/>
        <v>0</v>
      </c>
      <c r="R56" s="113"/>
    </row>
    <row r="57" spans="2:18" ht="12.75">
      <c r="B57" t="s">
        <v>1223</v>
      </c>
      <c r="C57" t="s">
        <v>1027</v>
      </c>
      <c r="D57" t="s">
        <v>1070</v>
      </c>
      <c r="E57">
        <v>0</v>
      </c>
      <c r="F57">
        <v>1</v>
      </c>
      <c r="G57">
        <v>5</v>
      </c>
      <c r="H57" s="98">
        <v>50</v>
      </c>
      <c r="I57">
        <v>0</v>
      </c>
      <c r="J57">
        <v>0</v>
      </c>
      <c r="K57">
        <v>0</v>
      </c>
      <c r="L57" s="98">
        <v>0</v>
      </c>
      <c r="M57" s="102"/>
      <c r="N57" s="113">
        <f t="shared" si="4"/>
        <v>0</v>
      </c>
      <c r="O57" s="113">
        <f t="shared" si="5"/>
        <v>0</v>
      </c>
      <c r="P57" s="113">
        <f t="shared" si="6"/>
        <v>0</v>
      </c>
      <c r="Q57" s="113">
        <f t="shared" si="7"/>
        <v>0</v>
      </c>
      <c r="R57" s="113"/>
    </row>
    <row r="58" spans="3:18" ht="12.75">
      <c r="C58" t="s">
        <v>1027</v>
      </c>
      <c r="D58" t="s">
        <v>1074</v>
      </c>
      <c r="E58">
        <v>0</v>
      </c>
      <c r="F58">
        <v>1</v>
      </c>
      <c r="G58">
        <v>2</v>
      </c>
      <c r="H58" s="98">
        <v>10</v>
      </c>
      <c r="I58">
        <v>0</v>
      </c>
      <c r="J58">
        <v>0</v>
      </c>
      <c r="K58">
        <v>1</v>
      </c>
      <c r="L58" s="98">
        <v>5</v>
      </c>
      <c r="M58" s="102">
        <f>COUNTIF('2010'!$C$2:$C$54,C58)</f>
        <v>1</v>
      </c>
      <c r="N58" s="113">
        <f t="shared" si="4"/>
        <v>0</v>
      </c>
      <c r="O58" s="113">
        <f t="shared" si="5"/>
        <v>1</v>
      </c>
      <c r="P58" s="113">
        <f t="shared" si="6"/>
        <v>0.5</v>
      </c>
      <c r="Q58" s="113">
        <f t="shared" si="7"/>
        <v>0.5</v>
      </c>
      <c r="R58" s="113"/>
    </row>
    <row r="59" spans="2:18" ht="12.75">
      <c r="B59" t="s">
        <v>222</v>
      </c>
      <c r="C59" t="s">
        <v>223</v>
      </c>
      <c r="D59" t="s">
        <v>1062</v>
      </c>
      <c r="E59">
        <v>0</v>
      </c>
      <c r="F59">
        <v>1</v>
      </c>
      <c r="G59">
        <v>1</v>
      </c>
      <c r="H59" s="98">
        <v>6</v>
      </c>
      <c r="I59">
        <v>0</v>
      </c>
      <c r="J59">
        <v>0</v>
      </c>
      <c r="K59">
        <v>0</v>
      </c>
      <c r="L59" s="98">
        <v>0</v>
      </c>
      <c r="M59" s="102">
        <f>COUNTIF('2010'!$C$2:$C$54,C59)</f>
        <v>0</v>
      </c>
      <c r="N59" s="113">
        <f t="shared" si="4"/>
        <v>0</v>
      </c>
      <c r="O59" s="113">
        <f t="shared" si="5"/>
        <v>0</v>
      </c>
      <c r="P59" s="113">
        <f t="shared" si="6"/>
        <v>0</v>
      </c>
      <c r="Q59" s="113">
        <f t="shared" si="7"/>
        <v>0</v>
      </c>
      <c r="R59" s="113"/>
    </row>
    <row r="60" spans="3:18" ht="12.75">
      <c r="C60" t="s">
        <v>233</v>
      </c>
      <c r="D60" t="s">
        <v>1063</v>
      </c>
      <c r="E60">
        <v>1</v>
      </c>
      <c r="F60">
        <v>1</v>
      </c>
      <c r="G60">
        <v>6</v>
      </c>
      <c r="H60" s="98">
        <v>30</v>
      </c>
      <c r="I60">
        <v>0</v>
      </c>
      <c r="J60">
        <v>0</v>
      </c>
      <c r="K60">
        <v>0</v>
      </c>
      <c r="L60" s="98">
        <v>0</v>
      </c>
      <c r="M60" s="102">
        <f>COUNTIF('2010'!$C$2:$C$54,C60)</f>
        <v>0</v>
      </c>
      <c r="N60" s="113">
        <f t="shared" si="4"/>
        <v>0</v>
      </c>
      <c r="O60" s="113">
        <f t="shared" si="5"/>
        <v>0</v>
      </c>
      <c r="P60" s="113">
        <f t="shared" si="6"/>
        <v>0</v>
      </c>
      <c r="Q60" s="113">
        <f t="shared" si="7"/>
        <v>0</v>
      </c>
      <c r="R60" s="113"/>
    </row>
    <row r="61" spans="3:18" ht="12.75">
      <c r="C61" t="s">
        <v>527</v>
      </c>
      <c r="D61" t="s">
        <v>1076</v>
      </c>
      <c r="E61">
        <v>0</v>
      </c>
      <c r="F61">
        <v>1</v>
      </c>
      <c r="G61">
        <v>2</v>
      </c>
      <c r="H61" s="98">
        <v>8</v>
      </c>
      <c r="I61">
        <v>1</v>
      </c>
      <c r="J61">
        <v>0</v>
      </c>
      <c r="K61">
        <v>1</v>
      </c>
      <c r="L61" s="98">
        <v>9</v>
      </c>
      <c r="M61" s="102">
        <f>COUNTIF('2010'!$C$2:$C$54,C61)</f>
        <v>2</v>
      </c>
      <c r="N61" s="113">
        <f t="shared" si="4"/>
        <v>0</v>
      </c>
      <c r="O61" s="113">
        <f t="shared" si="5"/>
        <v>1</v>
      </c>
      <c r="P61" s="113">
        <f t="shared" si="6"/>
        <v>1</v>
      </c>
      <c r="Q61" s="113">
        <f t="shared" si="7"/>
        <v>1.125</v>
      </c>
      <c r="R61" s="113"/>
    </row>
    <row r="62" spans="2:18" ht="12.75">
      <c r="B62" t="s">
        <v>437</v>
      </c>
      <c r="C62" t="s">
        <v>434</v>
      </c>
      <c r="D62" t="s">
        <v>1067</v>
      </c>
      <c r="E62">
        <v>1</v>
      </c>
      <c r="F62">
        <v>1</v>
      </c>
      <c r="G62">
        <v>2</v>
      </c>
      <c r="H62" s="98">
        <v>12</v>
      </c>
      <c r="I62">
        <v>1</v>
      </c>
      <c r="J62">
        <v>0</v>
      </c>
      <c r="K62">
        <v>2</v>
      </c>
      <c r="L62" s="98">
        <v>14</v>
      </c>
      <c r="M62" s="102">
        <f>COUNTIF('2010'!$C$2:$C$54,C62)</f>
        <v>3</v>
      </c>
      <c r="N62" s="113">
        <f t="shared" si="4"/>
        <v>1</v>
      </c>
      <c r="O62" s="113">
        <f t="shared" si="5"/>
        <v>2</v>
      </c>
      <c r="P62" s="113">
        <f t="shared" si="6"/>
        <v>1.5</v>
      </c>
      <c r="Q62" s="113">
        <f t="shared" si="7"/>
        <v>1.1666666666666667</v>
      </c>
      <c r="R62" s="113"/>
    </row>
    <row r="63" spans="3:18" ht="12.75">
      <c r="C63" t="s">
        <v>652</v>
      </c>
      <c r="D63" t="s">
        <v>1081</v>
      </c>
      <c r="E63">
        <v>1</v>
      </c>
      <c r="F63">
        <v>0</v>
      </c>
      <c r="G63">
        <v>1</v>
      </c>
      <c r="H63" s="98">
        <v>9</v>
      </c>
      <c r="I63">
        <v>0</v>
      </c>
      <c r="J63">
        <v>0</v>
      </c>
      <c r="K63">
        <v>0</v>
      </c>
      <c r="L63" s="98">
        <v>0</v>
      </c>
      <c r="M63" s="102">
        <f>COUNTIF('2010'!$C$2:$C$54,C63)</f>
        <v>0</v>
      </c>
      <c r="N63" s="113">
        <f t="shared" si="4"/>
        <v>0</v>
      </c>
      <c r="O63" s="113">
        <f t="shared" si="5"/>
        <v>0</v>
      </c>
      <c r="P63" s="113">
        <f t="shared" si="6"/>
        <v>0</v>
      </c>
      <c r="Q63" s="113">
        <f t="shared" si="7"/>
        <v>0</v>
      </c>
      <c r="R63" s="113"/>
    </row>
    <row r="64" spans="3:18" ht="12.75">
      <c r="C64" t="s">
        <v>1028</v>
      </c>
      <c r="D64" t="s">
        <v>1067</v>
      </c>
      <c r="E64">
        <v>0</v>
      </c>
      <c r="F64">
        <v>0</v>
      </c>
      <c r="G64">
        <v>1</v>
      </c>
      <c r="H64" s="98">
        <v>5</v>
      </c>
      <c r="I64">
        <v>0</v>
      </c>
      <c r="J64">
        <v>0</v>
      </c>
      <c r="K64">
        <v>0</v>
      </c>
      <c r="L64" s="98">
        <v>0</v>
      </c>
      <c r="M64" s="102">
        <f>COUNTIF('2010'!$C$2:$C$54,C64)</f>
        <v>0</v>
      </c>
      <c r="N64" s="113">
        <f t="shared" si="4"/>
        <v>0</v>
      </c>
      <c r="O64" s="113">
        <f t="shared" si="5"/>
        <v>0</v>
      </c>
      <c r="P64" s="113">
        <f t="shared" si="6"/>
        <v>0</v>
      </c>
      <c r="Q64" s="113">
        <f t="shared" si="7"/>
        <v>0</v>
      </c>
      <c r="R64" s="113"/>
    </row>
    <row r="65" spans="3:18" ht="12.75">
      <c r="C65" t="s">
        <v>1028</v>
      </c>
      <c r="D65" t="s">
        <v>1074</v>
      </c>
      <c r="E65">
        <v>1</v>
      </c>
      <c r="F65">
        <v>1</v>
      </c>
      <c r="G65">
        <v>1</v>
      </c>
      <c r="H65" s="98">
        <v>5</v>
      </c>
      <c r="I65">
        <v>0</v>
      </c>
      <c r="J65">
        <v>0</v>
      </c>
      <c r="K65">
        <v>0</v>
      </c>
      <c r="L65" s="98">
        <v>0</v>
      </c>
      <c r="M65" s="102">
        <f>COUNTIF('2010'!$C$2:$C$54,C65)</f>
        <v>0</v>
      </c>
      <c r="N65" s="113">
        <f t="shared" si="4"/>
        <v>0</v>
      </c>
      <c r="O65" s="113">
        <f t="shared" si="5"/>
        <v>0</v>
      </c>
      <c r="P65" s="113">
        <f t="shared" si="6"/>
        <v>0</v>
      </c>
      <c r="Q65" s="113">
        <f t="shared" si="7"/>
        <v>0</v>
      </c>
      <c r="R65" s="113"/>
    </row>
    <row r="66" spans="3:18" ht="12.75">
      <c r="C66" t="s">
        <v>1052</v>
      </c>
      <c r="D66" t="s">
        <v>1074</v>
      </c>
      <c r="E66">
        <v>1</v>
      </c>
      <c r="F66">
        <v>1</v>
      </c>
      <c r="G66">
        <v>2</v>
      </c>
      <c r="H66" s="98">
        <v>10</v>
      </c>
      <c r="I66">
        <v>0</v>
      </c>
      <c r="J66">
        <v>0</v>
      </c>
      <c r="K66">
        <v>0</v>
      </c>
      <c r="L66" s="98">
        <v>0</v>
      </c>
      <c r="M66" s="102">
        <f>COUNTIF('2010'!$C$2:$C$54,C66)</f>
        <v>0</v>
      </c>
      <c r="N66" s="113">
        <f t="shared" si="4"/>
        <v>0</v>
      </c>
      <c r="O66" s="113">
        <f t="shared" si="5"/>
        <v>0</v>
      </c>
      <c r="P66" s="113">
        <f t="shared" si="6"/>
        <v>0</v>
      </c>
      <c r="Q66" s="113">
        <f t="shared" si="7"/>
        <v>0</v>
      </c>
      <c r="R66" s="113"/>
    </row>
    <row r="67" spans="2:18" ht="12.75">
      <c r="B67" t="s">
        <v>1225</v>
      </c>
      <c r="C67" t="s">
        <v>1031</v>
      </c>
      <c r="D67" t="s">
        <v>1074</v>
      </c>
      <c r="E67">
        <v>1</v>
      </c>
      <c r="F67">
        <v>1</v>
      </c>
      <c r="G67">
        <v>4</v>
      </c>
      <c r="H67" s="98">
        <v>24</v>
      </c>
      <c r="I67">
        <v>0</v>
      </c>
      <c r="J67">
        <v>0</v>
      </c>
      <c r="K67">
        <v>0</v>
      </c>
      <c r="L67" s="98">
        <v>0</v>
      </c>
      <c r="M67" s="102">
        <f>COUNTIF('2010'!$C$2:$C$54,C67)</f>
        <v>0</v>
      </c>
      <c r="N67" s="113">
        <f aca="true" t="shared" si="8" ref="N67:N85">IF(ISERR(I67/E67),0,I67/E67)</f>
        <v>0</v>
      </c>
      <c r="O67" s="113">
        <f aca="true" t="shared" si="9" ref="O67:O85">IF(ISERR((J67+K67)/F67),0,(J67+K67)/F67)</f>
        <v>0</v>
      </c>
      <c r="P67" s="113">
        <f aca="true" t="shared" si="10" ref="P67:P85">IF(ISERR((I67+J67+K67)/G67),0,(I67+J67+K67)/G67)</f>
        <v>0</v>
      </c>
      <c r="Q67" s="113">
        <f aca="true" t="shared" si="11" ref="Q67:Q85">IF(ISERR(L67/H67),0,L67/H67)</f>
        <v>0</v>
      </c>
      <c r="R67" s="113"/>
    </row>
    <row r="68" spans="3:18" ht="12.75">
      <c r="C68" t="s">
        <v>1031</v>
      </c>
      <c r="D68" t="s">
        <v>1072</v>
      </c>
      <c r="E68">
        <v>0</v>
      </c>
      <c r="F68">
        <v>1</v>
      </c>
      <c r="G68">
        <v>2</v>
      </c>
      <c r="H68" s="98">
        <v>10</v>
      </c>
      <c r="I68">
        <v>0</v>
      </c>
      <c r="J68">
        <v>0</v>
      </c>
      <c r="K68">
        <v>0</v>
      </c>
      <c r="L68" s="98">
        <v>0</v>
      </c>
      <c r="M68" s="102">
        <f>COUNTIF('2010'!$C$2:$C$54,C68)</f>
        <v>0</v>
      </c>
      <c r="N68" s="113">
        <f t="shared" si="8"/>
        <v>0</v>
      </c>
      <c r="O68" s="113">
        <f t="shared" si="9"/>
        <v>0</v>
      </c>
      <c r="P68" s="113">
        <f t="shared" si="10"/>
        <v>0</v>
      </c>
      <c r="Q68" s="113">
        <f t="shared" si="11"/>
        <v>0</v>
      </c>
      <c r="R68" s="113"/>
    </row>
    <row r="69" spans="3:18" ht="12.75">
      <c r="C69" t="s">
        <v>1043</v>
      </c>
      <c r="D69" t="s">
        <v>1076</v>
      </c>
      <c r="E69">
        <v>1</v>
      </c>
      <c r="F69">
        <v>1</v>
      </c>
      <c r="G69">
        <v>2</v>
      </c>
      <c r="H69" s="98">
        <v>12</v>
      </c>
      <c r="I69">
        <v>0</v>
      </c>
      <c r="J69">
        <v>0</v>
      </c>
      <c r="K69">
        <v>0</v>
      </c>
      <c r="L69" s="98">
        <v>0</v>
      </c>
      <c r="M69" s="102">
        <f>COUNTIF('2010'!$C$2:$C$54,C69)</f>
        <v>0</v>
      </c>
      <c r="N69" s="113">
        <f t="shared" si="8"/>
        <v>0</v>
      </c>
      <c r="O69" s="113">
        <f t="shared" si="9"/>
        <v>0</v>
      </c>
      <c r="P69" s="113">
        <f t="shared" si="10"/>
        <v>0</v>
      </c>
      <c r="Q69" s="113">
        <f t="shared" si="11"/>
        <v>0</v>
      </c>
      <c r="R69" s="113"/>
    </row>
    <row r="70" spans="2:18" ht="12.75">
      <c r="B70" t="s">
        <v>292</v>
      </c>
      <c r="C70" t="s">
        <v>1053</v>
      </c>
      <c r="D70" t="s">
        <v>1074</v>
      </c>
      <c r="E70">
        <v>1</v>
      </c>
      <c r="F70">
        <v>1</v>
      </c>
      <c r="G70">
        <v>2</v>
      </c>
      <c r="H70" s="98">
        <v>10</v>
      </c>
      <c r="I70">
        <v>1</v>
      </c>
      <c r="J70">
        <v>0</v>
      </c>
      <c r="K70">
        <v>0</v>
      </c>
      <c r="L70" s="98">
        <v>5</v>
      </c>
      <c r="M70" s="102">
        <f>COUNTIF('2010'!$C$2:$C$54,C70)</f>
        <v>1</v>
      </c>
      <c r="N70" s="113">
        <f t="shared" si="8"/>
        <v>1</v>
      </c>
      <c r="O70" s="113">
        <f t="shared" si="9"/>
        <v>0</v>
      </c>
      <c r="P70" s="113">
        <f t="shared" si="10"/>
        <v>0.5</v>
      </c>
      <c r="Q70" s="113">
        <f t="shared" si="11"/>
        <v>0.5</v>
      </c>
      <c r="R70" s="113"/>
    </row>
    <row r="71" spans="3:18" ht="12.75">
      <c r="C71" t="s">
        <v>293</v>
      </c>
      <c r="D71" t="s">
        <v>1076</v>
      </c>
      <c r="E71">
        <v>1</v>
      </c>
      <c r="F71">
        <v>1</v>
      </c>
      <c r="G71">
        <v>2</v>
      </c>
      <c r="H71" s="98">
        <v>12</v>
      </c>
      <c r="I71">
        <v>0</v>
      </c>
      <c r="J71">
        <v>2</v>
      </c>
      <c r="K71">
        <v>0</v>
      </c>
      <c r="L71" s="98">
        <v>10</v>
      </c>
      <c r="M71" s="102">
        <f>COUNTIF('2010'!$C$2:$C$54,C71)</f>
        <v>2</v>
      </c>
      <c r="N71" s="113">
        <f t="shared" si="8"/>
        <v>0</v>
      </c>
      <c r="O71" s="113">
        <f t="shared" si="9"/>
        <v>2</v>
      </c>
      <c r="P71" s="113">
        <f t="shared" si="10"/>
        <v>1</v>
      </c>
      <c r="Q71" s="113">
        <f t="shared" si="11"/>
        <v>0.8333333333333334</v>
      </c>
      <c r="R71" s="113"/>
    </row>
    <row r="72" spans="3:18" ht="12.75">
      <c r="C72" t="s">
        <v>1044</v>
      </c>
      <c r="D72" t="s">
        <v>1075</v>
      </c>
      <c r="E72">
        <v>1</v>
      </c>
      <c r="F72">
        <v>1</v>
      </c>
      <c r="G72">
        <v>2</v>
      </c>
      <c r="H72" s="98">
        <v>10</v>
      </c>
      <c r="I72">
        <v>2</v>
      </c>
      <c r="J72">
        <v>2</v>
      </c>
      <c r="K72">
        <v>0</v>
      </c>
      <c r="L72" s="98">
        <v>10</v>
      </c>
      <c r="M72" s="102">
        <f>COUNTIF('2010'!$C$2:$C$54,C72)</f>
        <v>2</v>
      </c>
      <c r="N72" s="113">
        <f t="shared" si="8"/>
        <v>2</v>
      </c>
      <c r="O72" s="113">
        <f t="shared" si="9"/>
        <v>2</v>
      </c>
      <c r="P72" s="113">
        <f t="shared" si="10"/>
        <v>2</v>
      </c>
      <c r="Q72" s="113">
        <f t="shared" si="11"/>
        <v>1</v>
      </c>
      <c r="R72" s="113"/>
    </row>
    <row r="73" spans="2:18" ht="12.75">
      <c r="B73" t="s">
        <v>1226</v>
      </c>
      <c r="C73" t="s">
        <v>1056</v>
      </c>
      <c r="D73" t="s">
        <v>1063</v>
      </c>
      <c r="E73">
        <v>1</v>
      </c>
      <c r="F73">
        <v>1</v>
      </c>
      <c r="G73">
        <v>4</v>
      </c>
      <c r="H73" s="98">
        <v>20</v>
      </c>
      <c r="I73">
        <v>0</v>
      </c>
      <c r="J73">
        <v>0</v>
      </c>
      <c r="K73">
        <v>0</v>
      </c>
      <c r="L73" s="98">
        <v>0</v>
      </c>
      <c r="M73" s="102">
        <f>COUNTIF('2010'!$C$2:$C$54,C73)</f>
        <v>0</v>
      </c>
      <c r="N73" s="113">
        <f t="shared" si="8"/>
        <v>0</v>
      </c>
      <c r="O73" s="113">
        <f t="shared" si="9"/>
        <v>0</v>
      </c>
      <c r="P73" s="113">
        <f t="shared" si="10"/>
        <v>0</v>
      </c>
      <c r="Q73" s="113">
        <f t="shared" si="11"/>
        <v>0</v>
      </c>
      <c r="R73" s="113"/>
    </row>
    <row r="74" spans="3:18" ht="12.75">
      <c r="C74" t="s">
        <v>196</v>
      </c>
      <c r="D74" t="s">
        <v>1076</v>
      </c>
      <c r="E74">
        <v>1</v>
      </c>
      <c r="F74">
        <v>1</v>
      </c>
      <c r="G74">
        <v>2</v>
      </c>
      <c r="H74" s="98">
        <v>12</v>
      </c>
      <c r="I74">
        <v>1</v>
      </c>
      <c r="J74">
        <v>0</v>
      </c>
      <c r="K74">
        <v>1</v>
      </c>
      <c r="L74" s="98">
        <v>10</v>
      </c>
      <c r="M74" s="102">
        <v>2</v>
      </c>
      <c r="N74" s="113">
        <f t="shared" si="8"/>
        <v>1</v>
      </c>
      <c r="O74" s="113">
        <f t="shared" si="9"/>
        <v>1</v>
      </c>
      <c r="P74" s="113">
        <f t="shared" si="10"/>
        <v>1</v>
      </c>
      <c r="Q74" s="113">
        <f t="shared" si="11"/>
        <v>0.8333333333333334</v>
      </c>
      <c r="R74" s="113"/>
    </row>
    <row r="75" spans="3:18" ht="12.75">
      <c r="C75" t="s">
        <v>196</v>
      </c>
      <c r="D75" t="s">
        <v>1082</v>
      </c>
      <c r="E75">
        <v>0</v>
      </c>
      <c r="F75">
        <v>1</v>
      </c>
      <c r="G75">
        <v>7</v>
      </c>
      <c r="H75" s="98">
        <v>42</v>
      </c>
      <c r="I75">
        <v>1</v>
      </c>
      <c r="J75">
        <v>0</v>
      </c>
      <c r="K75">
        <v>0</v>
      </c>
      <c r="L75" s="98">
        <v>4</v>
      </c>
      <c r="M75" s="102">
        <v>1</v>
      </c>
      <c r="N75" s="113">
        <f t="shared" si="8"/>
        <v>0</v>
      </c>
      <c r="O75" s="113">
        <f t="shared" si="9"/>
        <v>0</v>
      </c>
      <c r="P75" s="113">
        <f t="shared" si="10"/>
        <v>0.14285714285714285</v>
      </c>
      <c r="Q75" s="113">
        <f t="shared" si="11"/>
        <v>0.09523809523809523</v>
      </c>
      <c r="R75" s="113"/>
    </row>
    <row r="76" spans="2:18" ht="12.75">
      <c r="B76" t="s">
        <v>1227</v>
      </c>
      <c r="C76" t="s">
        <v>1061</v>
      </c>
      <c r="D76" t="s">
        <v>1076</v>
      </c>
      <c r="E76">
        <v>1</v>
      </c>
      <c r="F76">
        <v>1</v>
      </c>
      <c r="G76">
        <v>2</v>
      </c>
      <c r="H76" s="98">
        <v>12</v>
      </c>
      <c r="I76">
        <v>0</v>
      </c>
      <c r="J76">
        <v>0</v>
      </c>
      <c r="K76">
        <v>0</v>
      </c>
      <c r="L76" s="98">
        <v>0</v>
      </c>
      <c r="M76" s="102">
        <f>COUNTIF('2010'!$C$2:$C$54,C76)</f>
        <v>0</v>
      </c>
      <c r="N76" s="113">
        <f t="shared" si="8"/>
        <v>0</v>
      </c>
      <c r="O76" s="113">
        <f t="shared" si="9"/>
        <v>0</v>
      </c>
      <c r="P76" s="113">
        <f t="shared" si="10"/>
        <v>0</v>
      </c>
      <c r="Q76" s="113">
        <f t="shared" si="11"/>
        <v>0</v>
      </c>
      <c r="R76" s="113"/>
    </row>
    <row r="77" spans="3:18" ht="12.75">
      <c r="C77" t="s">
        <v>1061</v>
      </c>
      <c r="D77" t="s">
        <v>1082</v>
      </c>
      <c r="E77">
        <v>0</v>
      </c>
      <c r="F77">
        <v>1</v>
      </c>
      <c r="G77">
        <v>7</v>
      </c>
      <c r="H77" s="98">
        <v>42</v>
      </c>
      <c r="I77">
        <v>0</v>
      </c>
      <c r="J77">
        <v>0</v>
      </c>
      <c r="K77">
        <v>0</v>
      </c>
      <c r="L77" s="98">
        <v>0</v>
      </c>
      <c r="M77" s="102">
        <f>COUNTIF('2010'!$C$2:$C$54,C77)</f>
        <v>0</v>
      </c>
      <c r="N77" s="113">
        <f t="shared" si="8"/>
        <v>0</v>
      </c>
      <c r="O77" s="113">
        <f t="shared" si="9"/>
        <v>0</v>
      </c>
      <c r="P77" s="113">
        <f t="shared" si="10"/>
        <v>0</v>
      </c>
      <c r="Q77" s="113">
        <f t="shared" si="11"/>
        <v>0</v>
      </c>
      <c r="R77" s="113"/>
    </row>
    <row r="78" spans="3:18" ht="12.75">
      <c r="C78" t="s">
        <v>1029</v>
      </c>
      <c r="D78" t="s">
        <v>1067</v>
      </c>
      <c r="E78">
        <v>1</v>
      </c>
      <c r="F78">
        <v>0</v>
      </c>
      <c r="G78">
        <v>2</v>
      </c>
      <c r="H78" s="98">
        <v>12</v>
      </c>
      <c r="I78">
        <v>0</v>
      </c>
      <c r="J78">
        <v>0</v>
      </c>
      <c r="K78">
        <v>0</v>
      </c>
      <c r="L78" s="98">
        <v>0</v>
      </c>
      <c r="M78" s="102">
        <f>COUNTIF('2010'!$C$2:$C$54,C78)</f>
        <v>0</v>
      </c>
      <c r="N78" s="113">
        <f t="shared" si="8"/>
        <v>0</v>
      </c>
      <c r="O78" s="113">
        <f t="shared" si="9"/>
        <v>0</v>
      </c>
      <c r="P78" s="113">
        <f t="shared" si="10"/>
        <v>0</v>
      </c>
      <c r="Q78" s="113">
        <f t="shared" si="11"/>
        <v>0</v>
      </c>
      <c r="R78" s="113"/>
    </row>
    <row r="79" spans="3:18" ht="12.75">
      <c r="C79" t="s">
        <v>1057</v>
      </c>
      <c r="D79" t="s">
        <v>1062</v>
      </c>
      <c r="E79">
        <v>1</v>
      </c>
      <c r="F79">
        <v>1</v>
      </c>
      <c r="G79">
        <v>2</v>
      </c>
      <c r="H79" s="98">
        <v>6</v>
      </c>
      <c r="I79">
        <v>1</v>
      </c>
      <c r="J79">
        <v>0</v>
      </c>
      <c r="K79">
        <v>0</v>
      </c>
      <c r="L79" s="98">
        <v>5</v>
      </c>
      <c r="M79" s="102">
        <f>COUNTIF('2010'!$C$2:$C$54,C79)</f>
        <v>1</v>
      </c>
      <c r="N79" s="113">
        <f t="shared" si="8"/>
        <v>1</v>
      </c>
      <c r="O79" s="113">
        <f t="shared" si="9"/>
        <v>0</v>
      </c>
      <c r="P79" s="113">
        <f t="shared" si="10"/>
        <v>0.5</v>
      </c>
      <c r="Q79" s="113">
        <f t="shared" si="11"/>
        <v>0.8333333333333334</v>
      </c>
      <c r="R79" s="113"/>
    </row>
    <row r="80" spans="2:18" ht="12.75">
      <c r="B80" t="s">
        <v>1228</v>
      </c>
      <c r="C80" t="s">
        <v>1030</v>
      </c>
      <c r="D80" t="s">
        <v>1071</v>
      </c>
      <c r="E80">
        <v>0</v>
      </c>
      <c r="F80">
        <v>1</v>
      </c>
      <c r="G80">
        <v>3</v>
      </c>
      <c r="H80" s="98">
        <v>18</v>
      </c>
      <c r="I80">
        <v>0</v>
      </c>
      <c r="J80">
        <v>0</v>
      </c>
      <c r="K80">
        <v>0</v>
      </c>
      <c r="L80" s="98">
        <v>0</v>
      </c>
      <c r="M80" s="102">
        <f>COUNTIF('2010'!$C$2:$C$54,C80)</f>
        <v>0</v>
      </c>
      <c r="N80" s="113">
        <f t="shared" si="8"/>
        <v>0</v>
      </c>
      <c r="O80" s="113">
        <f t="shared" si="9"/>
        <v>0</v>
      </c>
      <c r="P80" s="113">
        <f t="shared" si="10"/>
        <v>0</v>
      </c>
      <c r="Q80" s="113">
        <f t="shared" si="11"/>
        <v>0</v>
      </c>
      <c r="R80" s="113"/>
    </row>
    <row r="81" spans="2:18" ht="12.75">
      <c r="B81" t="s">
        <v>1229</v>
      </c>
      <c r="C81" t="s">
        <v>1036</v>
      </c>
      <c r="D81" t="s">
        <v>1074</v>
      </c>
      <c r="E81">
        <v>1</v>
      </c>
      <c r="F81">
        <v>1</v>
      </c>
      <c r="G81">
        <v>1</v>
      </c>
      <c r="H81" s="98">
        <v>10</v>
      </c>
      <c r="I81">
        <v>0</v>
      </c>
      <c r="J81">
        <v>0</v>
      </c>
      <c r="K81">
        <v>1</v>
      </c>
      <c r="L81" s="98">
        <v>5</v>
      </c>
      <c r="M81" s="102">
        <f>COUNTIF('2010'!$C$2:$C$54,C81)</f>
        <v>1</v>
      </c>
      <c r="N81" s="113">
        <f t="shared" si="8"/>
        <v>0</v>
      </c>
      <c r="O81" s="113">
        <f t="shared" si="9"/>
        <v>1</v>
      </c>
      <c r="P81" s="113">
        <f t="shared" si="10"/>
        <v>1</v>
      </c>
      <c r="Q81" s="113">
        <f t="shared" si="11"/>
        <v>0.5</v>
      </c>
      <c r="R81" s="113"/>
    </row>
    <row r="82" spans="3:18" ht="12.75">
      <c r="C82" t="s">
        <v>1045</v>
      </c>
      <c r="D82" t="s">
        <v>1076</v>
      </c>
      <c r="E82">
        <v>1</v>
      </c>
      <c r="F82">
        <v>1</v>
      </c>
      <c r="G82">
        <v>2</v>
      </c>
      <c r="H82" s="98">
        <v>12</v>
      </c>
      <c r="I82">
        <v>2</v>
      </c>
      <c r="J82">
        <v>0</v>
      </c>
      <c r="K82">
        <v>0</v>
      </c>
      <c r="L82" s="98">
        <v>11</v>
      </c>
      <c r="M82" s="102">
        <f>COUNTIF('2010'!$C$2:$C$54,C82)</f>
        <v>2</v>
      </c>
      <c r="N82" s="113">
        <f t="shared" si="8"/>
        <v>2</v>
      </c>
      <c r="O82" s="113">
        <f t="shared" si="9"/>
        <v>0</v>
      </c>
      <c r="P82" s="113">
        <f t="shared" si="10"/>
        <v>1</v>
      </c>
      <c r="Q82" s="113">
        <f t="shared" si="11"/>
        <v>0.9166666666666666</v>
      </c>
      <c r="R82" s="113"/>
    </row>
    <row r="83" spans="3:18" ht="12.75">
      <c r="C83" t="s">
        <v>244</v>
      </c>
      <c r="D83" t="s">
        <v>1062</v>
      </c>
      <c r="E83">
        <v>1</v>
      </c>
      <c r="F83">
        <v>0</v>
      </c>
      <c r="G83">
        <v>1</v>
      </c>
      <c r="H83" s="98">
        <v>9</v>
      </c>
      <c r="I83">
        <v>1</v>
      </c>
      <c r="J83">
        <v>0</v>
      </c>
      <c r="K83">
        <v>1</v>
      </c>
      <c r="L83" s="98">
        <v>10</v>
      </c>
      <c r="M83" s="102">
        <v>2</v>
      </c>
      <c r="N83" s="113">
        <f t="shared" si="8"/>
        <v>1</v>
      </c>
      <c r="O83" s="113">
        <f t="shared" si="9"/>
        <v>0</v>
      </c>
      <c r="P83" s="113">
        <f t="shared" si="10"/>
        <v>2</v>
      </c>
      <c r="Q83" s="113">
        <f t="shared" si="11"/>
        <v>1.1111111111111112</v>
      </c>
      <c r="R83" s="113"/>
    </row>
    <row r="84" spans="3:18" ht="12.75">
      <c r="C84" t="s">
        <v>244</v>
      </c>
      <c r="D84" t="s">
        <v>1067</v>
      </c>
      <c r="E84">
        <v>1</v>
      </c>
      <c r="F84">
        <v>1</v>
      </c>
      <c r="G84">
        <v>1</v>
      </c>
      <c r="H84" s="98">
        <v>6</v>
      </c>
      <c r="I84">
        <v>0</v>
      </c>
      <c r="J84">
        <v>0</v>
      </c>
      <c r="K84">
        <v>0</v>
      </c>
      <c r="L84" s="98">
        <v>0</v>
      </c>
      <c r="M84" s="102">
        <v>0</v>
      </c>
      <c r="N84" s="113">
        <f t="shared" si="8"/>
        <v>0</v>
      </c>
      <c r="O84" s="113">
        <f t="shared" si="9"/>
        <v>0</v>
      </c>
      <c r="P84" s="113">
        <f t="shared" si="10"/>
        <v>0</v>
      </c>
      <c r="Q84" s="113">
        <f t="shared" si="11"/>
        <v>0</v>
      </c>
      <c r="R84" s="113"/>
    </row>
    <row r="85" spans="3:18" ht="12.75">
      <c r="C85" t="s">
        <v>244</v>
      </c>
      <c r="D85" t="s">
        <v>1072</v>
      </c>
      <c r="E85">
        <v>0</v>
      </c>
      <c r="F85">
        <v>1</v>
      </c>
      <c r="G85">
        <v>2</v>
      </c>
      <c r="H85" s="98">
        <v>10</v>
      </c>
      <c r="I85">
        <v>1</v>
      </c>
      <c r="J85">
        <v>0</v>
      </c>
      <c r="K85">
        <v>0</v>
      </c>
      <c r="L85" s="98">
        <v>4</v>
      </c>
      <c r="M85" s="102">
        <v>1</v>
      </c>
      <c r="N85" s="113">
        <f t="shared" si="8"/>
        <v>0</v>
      </c>
      <c r="O85" s="113">
        <f t="shared" si="9"/>
        <v>0</v>
      </c>
      <c r="P85" s="113">
        <f t="shared" si="10"/>
        <v>0.5</v>
      </c>
      <c r="Q85" s="113">
        <f t="shared" si="11"/>
        <v>0.4</v>
      </c>
      <c r="R85" s="113"/>
    </row>
    <row r="86" spans="5:13" ht="12.75">
      <c r="E86" s="88" t="s">
        <v>1004</v>
      </c>
      <c r="F86" s="88" t="s">
        <v>1003</v>
      </c>
      <c r="G86" s="88" t="s">
        <v>1162</v>
      </c>
      <c r="H86" s="97" t="s">
        <v>1083</v>
      </c>
      <c r="I86" s="88" t="s">
        <v>1004</v>
      </c>
      <c r="J86" s="88" t="s">
        <v>1003</v>
      </c>
      <c r="K86" s="88" t="s">
        <v>1002</v>
      </c>
      <c r="L86" s="97" t="s">
        <v>1083</v>
      </c>
      <c r="M86" s="101" t="s">
        <v>1114</v>
      </c>
    </row>
    <row r="87" spans="9:13" ht="12.75">
      <c r="I87" s="116">
        <v>2010</v>
      </c>
      <c r="J87" s="116"/>
      <c r="K87" s="116"/>
      <c r="L87" s="116"/>
      <c r="M87" s="116"/>
    </row>
    <row r="88" spans="3:13" ht="12.75">
      <c r="C88" s="103" t="s">
        <v>1161</v>
      </c>
      <c r="D88" s="104"/>
      <c r="E88" s="104">
        <f>SUM(E3:E87)</f>
        <v>49</v>
      </c>
      <c r="F88" s="104">
        <f>SUM(F3:F87)</f>
        <v>72</v>
      </c>
      <c r="G88" s="104">
        <f>SUM(G3:G87)</f>
        <v>195</v>
      </c>
      <c r="H88" s="104">
        <f aca="true" t="shared" si="12" ref="H88:M88">SUM(H3:H85)</f>
        <v>1150</v>
      </c>
      <c r="I88" s="104">
        <f t="shared" si="12"/>
        <v>19</v>
      </c>
      <c r="J88" s="104">
        <f t="shared" si="12"/>
        <v>16</v>
      </c>
      <c r="K88" s="104">
        <f t="shared" si="12"/>
        <v>19</v>
      </c>
      <c r="L88" s="104">
        <f t="shared" si="12"/>
        <v>248</v>
      </c>
      <c r="M88" s="104">
        <f t="shared" si="12"/>
        <v>52</v>
      </c>
    </row>
  </sheetData>
  <sheetProtection/>
  <mergeCells count="3">
    <mergeCell ref="I1:M1"/>
    <mergeCell ref="I87:M87"/>
    <mergeCell ref="N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AD110"/>
  <sheetViews>
    <sheetView zoomScale="90" zoomScaleNormal="90" zoomScalePageLayoutView="0" workbookViewId="0" topLeftCell="C22">
      <selection activeCell="V5" activeCellId="19" sqref="A85:V85 A83:V83 A81:V81 A74:V74 A72:V72 A66:V69 A63:V64 A58:V60 A56:V56 A54:V54 A52:V52 A46:V49 A43:V43 A39:V41 A34:V37 A30:V30 A21:V21 A18:V18 A16:V16 A3:V5"/>
    </sheetView>
  </sheetViews>
  <sheetFormatPr defaultColWidth="9.140625" defaultRowHeight="12.75"/>
  <cols>
    <col min="1" max="1" width="17.28125" style="0" customWidth="1"/>
    <col min="2" max="2" width="13.7109375" style="0" customWidth="1"/>
    <col min="3" max="5" width="6.140625" style="0" customWidth="1"/>
    <col min="6" max="6" width="6.140625" style="96" customWidth="1"/>
    <col min="7" max="9" width="6.140625" style="0" customWidth="1"/>
    <col min="10" max="16" width="6.140625" style="96" customWidth="1"/>
    <col min="17" max="17" width="6.140625" style="0" customWidth="1"/>
    <col min="18" max="18" width="6.140625" style="96" customWidth="1"/>
    <col min="19" max="19" width="6.140625" style="0" customWidth="1"/>
    <col min="20" max="21" width="6.140625" style="96" customWidth="1"/>
    <col min="22" max="26" width="6.140625" style="0" customWidth="1"/>
  </cols>
  <sheetData>
    <row r="1" spans="1:27" ht="12.75">
      <c r="A1" t="s">
        <v>1012</v>
      </c>
      <c r="B1" t="s">
        <v>1013</v>
      </c>
      <c r="C1" t="s">
        <v>1014</v>
      </c>
      <c r="D1" t="s">
        <v>1015</v>
      </c>
      <c r="E1" t="s">
        <v>1016</v>
      </c>
      <c r="F1" s="96" t="s">
        <v>1017</v>
      </c>
      <c r="G1" s="115">
        <v>2010</v>
      </c>
      <c r="H1" s="115"/>
      <c r="I1" s="115"/>
      <c r="J1" s="115"/>
      <c r="K1" s="115"/>
      <c r="L1" s="115">
        <v>2009</v>
      </c>
      <c r="M1" s="116"/>
      <c r="N1" s="116"/>
      <c r="O1" s="116"/>
      <c r="P1" s="116"/>
      <c r="Q1" s="116">
        <v>2008</v>
      </c>
      <c r="R1" s="116"/>
      <c r="S1" s="116"/>
      <c r="T1" s="116"/>
      <c r="U1" s="100"/>
      <c r="W1" s="118">
        <v>2007</v>
      </c>
      <c r="X1" s="116"/>
      <c r="Y1" s="118">
        <v>2006</v>
      </c>
      <c r="Z1" s="116"/>
      <c r="AA1" s="100"/>
    </row>
    <row r="2" spans="3:26" ht="12.75">
      <c r="C2" s="88" t="s">
        <v>1004</v>
      </c>
      <c r="D2" s="88" t="s">
        <v>1003</v>
      </c>
      <c r="E2" s="88" t="s">
        <v>1162</v>
      </c>
      <c r="F2" s="97" t="s">
        <v>1083</v>
      </c>
      <c r="G2" s="88" t="s">
        <v>1004</v>
      </c>
      <c r="H2" s="88" t="s">
        <v>1003</v>
      </c>
      <c r="I2" s="88" t="s">
        <v>1002</v>
      </c>
      <c r="J2" s="97" t="s">
        <v>1083</v>
      </c>
      <c r="K2" s="101" t="s">
        <v>1114</v>
      </c>
      <c r="L2" s="88" t="s">
        <v>1004</v>
      </c>
      <c r="M2" s="78" t="s">
        <v>1003</v>
      </c>
      <c r="N2" s="88" t="s">
        <v>1002</v>
      </c>
      <c r="O2" s="97" t="s">
        <v>1083</v>
      </c>
      <c r="P2" s="101" t="s">
        <v>1114</v>
      </c>
      <c r="Q2" s="88" t="s">
        <v>1004</v>
      </c>
      <c r="R2" s="78" t="s">
        <v>1003</v>
      </c>
      <c r="S2" s="88" t="s">
        <v>1002</v>
      </c>
      <c r="T2" s="97" t="s">
        <v>1083</v>
      </c>
      <c r="U2" s="101" t="s">
        <v>1114</v>
      </c>
      <c r="V2" s="88" t="s">
        <v>1160</v>
      </c>
      <c r="W2" s="97" t="s">
        <v>1083</v>
      </c>
      <c r="X2" s="101" t="s">
        <v>1114</v>
      </c>
      <c r="Y2" s="97" t="s">
        <v>1083</v>
      </c>
      <c r="Z2" s="101" t="s">
        <v>1114</v>
      </c>
    </row>
    <row r="3" spans="1:28" ht="12.75">
      <c r="A3" t="s">
        <v>1051</v>
      </c>
      <c r="B3" t="s">
        <v>1079</v>
      </c>
      <c r="C3">
        <v>0</v>
      </c>
      <c r="D3">
        <v>1</v>
      </c>
      <c r="E3">
        <v>3</v>
      </c>
      <c r="F3" s="98">
        <v>12</v>
      </c>
      <c r="G3">
        <v>0</v>
      </c>
      <c r="H3">
        <v>0</v>
      </c>
      <c r="I3">
        <v>0</v>
      </c>
      <c r="J3" s="98">
        <v>0</v>
      </c>
      <c r="K3" s="102">
        <f>COUNTIF('2010'!$C$2:$C$54,A3)</f>
        <v>0</v>
      </c>
      <c r="L3" s="96">
        <v>0</v>
      </c>
      <c r="M3" s="96">
        <v>0</v>
      </c>
      <c r="N3" s="96">
        <v>0</v>
      </c>
      <c r="O3" s="98">
        <v>0</v>
      </c>
      <c r="P3" s="102">
        <v>0</v>
      </c>
      <c r="Q3">
        <v>0</v>
      </c>
      <c r="R3" s="96">
        <v>0</v>
      </c>
      <c r="S3">
        <v>0</v>
      </c>
      <c r="T3" s="98">
        <v>0</v>
      </c>
      <c r="U3" s="102">
        <v>0</v>
      </c>
      <c r="V3">
        <f aca="true" t="shared" si="0" ref="V3:V34">K3+P3+U3</f>
        <v>0</v>
      </c>
      <c r="W3" s="98">
        <v>0</v>
      </c>
      <c r="X3" s="102">
        <v>0</v>
      </c>
      <c r="Y3" s="98">
        <v>0</v>
      </c>
      <c r="Z3" s="102">
        <v>0</v>
      </c>
      <c r="AA3">
        <v>2006</v>
      </c>
      <c r="AB3">
        <f>SUM(Z4:Z29)</f>
        <v>4</v>
      </c>
    </row>
    <row r="4" spans="1:28" ht="12.75">
      <c r="A4" t="s">
        <v>1020</v>
      </c>
      <c r="B4" t="s">
        <v>1065</v>
      </c>
      <c r="C4">
        <v>0</v>
      </c>
      <c r="D4">
        <v>1</v>
      </c>
      <c r="E4">
        <v>2</v>
      </c>
      <c r="F4" s="98">
        <v>12</v>
      </c>
      <c r="G4">
        <v>0</v>
      </c>
      <c r="H4">
        <v>0</v>
      </c>
      <c r="I4">
        <v>0</v>
      </c>
      <c r="J4" s="98">
        <v>0</v>
      </c>
      <c r="K4" s="102">
        <f>COUNTIF('2010'!$C$2:$C$54,A4)</f>
        <v>0</v>
      </c>
      <c r="L4" s="96">
        <v>0</v>
      </c>
      <c r="M4" s="96">
        <v>0</v>
      </c>
      <c r="N4" s="96">
        <v>0</v>
      </c>
      <c r="O4" s="98">
        <v>0</v>
      </c>
      <c r="P4" s="102">
        <v>0</v>
      </c>
      <c r="Q4">
        <v>0</v>
      </c>
      <c r="R4" s="96">
        <v>0</v>
      </c>
      <c r="S4">
        <v>0</v>
      </c>
      <c r="T4" s="98">
        <v>0</v>
      </c>
      <c r="U4" s="102">
        <v>0</v>
      </c>
      <c r="V4">
        <f t="shared" si="0"/>
        <v>0</v>
      </c>
      <c r="W4" s="98">
        <v>0</v>
      </c>
      <c r="X4" s="102">
        <v>0</v>
      </c>
      <c r="Y4" s="98">
        <v>0</v>
      </c>
      <c r="Z4" s="102">
        <v>0</v>
      </c>
      <c r="AA4">
        <v>2007</v>
      </c>
      <c r="AB4">
        <f>SUM(X4:X29)</f>
        <v>9</v>
      </c>
    </row>
    <row r="5" spans="1:28" ht="12.75">
      <c r="A5" t="s">
        <v>1042</v>
      </c>
      <c r="B5" t="s">
        <v>1065</v>
      </c>
      <c r="C5">
        <v>0</v>
      </c>
      <c r="D5">
        <v>1</v>
      </c>
      <c r="E5">
        <v>2</v>
      </c>
      <c r="F5" s="112">
        <v>10</v>
      </c>
      <c r="G5">
        <v>0</v>
      </c>
      <c r="H5">
        <v>0</v>
      </c>
      <c r="I5">
        <v>0</v>
      </c>
      <c r="J5" s="98">
        <v>0</v>
      </c>
      <c r="K5" s="102">
        <f>COUNTIF('2010'!$C$2:$C$54,A5)</f>
        <v>0</v>
      </c>
      <c r="L5" s="96">
        <v>0</v>
      </c>
      <c r="M5" s="96">
        <v>0</v>
      </c>
      <c r="N5" s="96">
        <v>0</v>
      </c>
      <c r="O5" s="98">
        <v>0</v>
      </c>
      <c r="P5" s="102">
        <v>0</v>
      </c>
      <c r="Q5">
        <v>0</v>
      </c>
      <c r="R5" s="96">
        <v>0</v>
      </c>
      <c r="S5">
        <v>0</v>
      </c>
      <c r="T5" s="98">
        <v>0</v>
      </c>
      <c r="U5" s="102">
        <v>0</v>
      </c>
      <c r="V5">
        <f t="shared" si="0"/>
        <v>0</v>
      </c>
      <c r="W5" s="98">
        <v>0</v>
      </c>
      <c r="X5" s="102">
        <v>0</v>
      </c>
      <c r="Y5" s="98">
        <v>0</v>
      </c>
      <c r="Z5" s="102">
        <v>0</v>
      </c>
      <c r="AA5">
        <v>2008</v>
      </c>
      <c r="AB5">
        <f>SUM(U4:U29)</f>
        <v>10</v>
      </c>
    </row>
    <row r="6" spans="1:28" ht="12.75">
      <c r="A6" t="s">
        <v>652</v>
      </c>
      <c r="B6" t="s">
        <v>1081</v>
      </c>
      <c r="C6">
        <v>1</v>
      </c>
      <c r="D6">
        <v>0</v>
      </c>
      <c r="E6">
        <v>1</v>
      </c>
      <c r="F6" s="98">
        <v>9</v>
      </c>
      <c r="G6">
        <v>0</v>
      </c>
      <c r="H6">
        <v>0</v>
      </c>
      <c r="I6">
        <v>0</v>
      </c>
      <c r="J6" s="98">
        <v>0</v>
      </c>
      <c r="K6" s="102">
        <f>COUNTIF('2010'!$C$2:$C$54,A6)</f>
        <v>0</v>
      </c>
      <c r="L6" s="96">
        <v>0</v>
      </c>
      <c r="M6" s="96">
        <v>0</v>
      </c>
      <c r="N6" s="96">
        <v>1</v>
      </c>
      <c r="O6" s="98">
        <v>5</v>
      </c>
      <c r="P6" s="102">
        <v>1</v>
      </c>
      <c r="Q6">
        <v>0</v>
      </c>
      <c r="R6" s="96">
        <v>0</v>
      </c>
      <c r="S6">
        <v>1</v>
      </c>
      <c r="T6" s="98">
        <v>5</v>
      </c>
      <c r="U6" s="102">
        <v>1</v>
      </c>
      <c r="V6">
        <f t="shared" si="0"/>
        <v>2</v>
      </c>
      <c r="W6" s="98">
        <v>4</v>
      </c>
      <c r="X6" s="102">
        <v>1</v>
      </c>
      <c r="Y6" s="98">
        <v>0</v>
      </c>
      <c r="Z6" s="102">
        <v>0</v>
      </c>
      <c r="AA6">
        <v>2009</v>
      </c>
      <c r="AB6">
        <f>SUM(P4:P29)</f>
        <v>25</v>
      </c>
    </row>
    <row r="7" spans="1:28" ht="12.75">
      <c r="A7" t="s">
        <v>250</v>
      </c>
      <c r="B7" t="s">
        <v>1076</v>
      </c>
      <c r="C7">
        <v>1</v>
      </c>
      <c r="D7">
        <v>0</v>
      </c>
      <c r="E7">
        <v>1</v>
      </c>
      <c r="F7" s="98">
        <v>12</v>
      </c>
      <c r="G7">
        <v>0</v>
      </c>
      <c r="H7">
        <v>0</v>
      </c>
      <c r="I7">
        <v>0</v>
      </c>
      <c r="J7" s="98">
        <v>0</v>
      </c>
      <c r="K7" s="102">
        <f>COUNTIF('2010'!$C$2:$C$54,A7)</f>
        <v>0</v>
      </c>
      <c r="L7" s="96">
        <v>0</v>
      </c>
      <c r="M7" s="96">
        <v>0</v>
      </c>
      <c r="N7" s="96">
        <v>1</v>
      </c>
      <c r="O7" s="98">
        <v>6</v>
      </c>
      <c r="P7" s="102">
        <v>1</v>
      </c>
      <c r="Q7">
        <v>0</v>
      </c>
      <c r="R7" s="96">
        <v>0</v>
      </c>
      <c r="S7">
        <v>0</v>
      </c>
      <c r="T7" s="98">
        <v>0</v>
      </c>
      <c r="U7" s="102">
        <v>0</v>
      </c>
      <c r="V7">
        <f t="shared" si="0"/>
        <v>1</v>
      </c>
      <c r="W7" s="98">
        <v>0</v>
      </c>
      <c r="X7" s="102">
        <v>0</v>
      </c>
      <c r="Y7" s="98">
        <v>3</v>
      </c>
      <c r="Z7" s="102">
        <v>1</v>
      </c>
      <c r="AA7">
        <v>2010</v>
      </c>
      <c r="AB7">
        <f>SUM(K4:K29)</f>
        <v>29</v>
      </c>
    </row>
    <row r="8" spans="1:28" ht="12.75">
      <c r="A8" t="s">
        <v>1059</v>
      </c>
      <c r="B8" t="s">
        <v>1076</v>
      </c>
      <c r="C8">
        <v>1</v>
      </c>
      <c r="D8">
        <v>1</v>
      </c>
      <c r="E8">
        <v>2</v>
      </c>
      <c r="F8" s="98">
        <v>10</v>
      </c>
      <c r="G8">
        <v>0</v>
      </c>
      <c r="H8">
        <v>0</v>
      </c>
      <c r="I8">
        <v>0</v>
      </c>
      <c r="J8" s="98">
        <v>0</v>
      </c>
      <c r="K8" s="102">
        <f>COUNTIF('2010'!$C$2:$C$54,A8)</f>
        <v>0</v>
      </c>
      <c r="L8" s="96">
        <v>2</v>
      </c>
      <c r="M8" s="96">
        <v>0</v>
      </c>
      <c r="N8" s="96">
        <v>0</v>
      </c>
      <c r="O8" s="98">
        <v>11</v>
      </c>
      <c r="P8" s="102">
        <v>2</v>
      </c>
      <c r="Q8">
        <v>0</v>
      </c>
      <c r="R8" s="96">
        <v>0</v>
      </c>
      <c r="S8">
        <v>0</v>
      </c>
      <c r="T8" s="98">
        <v>0</v>
      </c>
      <c r="U8" s="102">
        <v>0</v>
      </c>
      <c r="V8">
        <f t="shared" si="0"/>
        <v>2</v>
      </c>
      <c r="W8" s="98">
        <v>0</v>
      </c>
      <c r="X8" s="102">
        <v>0</v>
      </c>
      <c r="Y8" s="98">
        <v>8</v>
      </c>
      <c r="Z8" s="102">
        <v>2</v>
      </c>
      <c r="AA8" t="s">
        <v>1215</v>
      </c>
      <c r="AB8">
        <f>SUM(J5:J30)</f>
        <v>144</v>
      </c>
    </row>
    <row r="9" spans="1:28" ht="12.75">
      <c r="A9" t="s">
        <v>388</v>
      </c>
      <c r="B9" t="s">
        <v>1076</v>
      </c>
      <c r="C9">
        <v>1</v>
      </c>
      <c r="D9">
        <v>1</v>
      </c>
      <c r="E9">
        <v>4</v>
      </c>
      <c r="F9" s="98">
        <v>24</v>
      </c>
      <c r="G9">
        <v>1</v>
      </c>
      <c r="H9">
        <v>1</v>
      </c>
      <c r="I9">
        <v>1</v>
      </c>
      <c r="J9" s="98">
        <v>16</v>
      </c>
      <c r="K9" s="102">
        <v>3</v>
      </c>
      <c r="L9" s="96">
        <v>1</v>
      </c>
      <c r="M9" s="96">
        <v>0</v>
      </c>
      <c r="N9" s="96">
        <v>3</v>
      </c>
      <c r="O9" s="98">
        <v>18</v>
      </c>
      <c r="P9" s="102">
        <v>4</v>
      </c>
      <c r="Q9">
        <v>0</v>
      </c>
      <c r="R9" s="96">
        <v>0</v>
      </c>
      <c r="S9">
        <v>3</v>
      </c>
      <c r="T9" s="98">
        <v>12</v>
      </c>
      <c r="U9" s="102">
        <v>3</v>
      </c>
      <c r="V9">
        <f t="shared" si="0"/>
        <v>10</v>
      </c>
      <c r="W9" s="98">
        <v>12</v>
      </c>
      <c r="X9" s="102">
        <v>3</v>
      </c>
      <c r="Y9" s="98">
        <v>0</v>
      </c>
      <c r="Z9" s="102">
        <v>0</v>
      </c>
      <c r="AA9" t="s">
        <v>1083</v>
      </c>
      <c r="AB9">
        <f>SUM(F4:F29)</f>
        <v>326</v>
      </c>
    </row>
    <row r="10" spans="1:28" ht="12.75">
      <c r="A10" t="s">
        <v>1060</v>
      </c>
      <c r="B10" t="s">
        <v>1076</v>
      </c>
      <c r="C10">
        <v>1</v>
      </c>
      <c r="D10">
        <v>1</v>
      </c>
      <c r="E10">
        <v>2</v>
      </c>
      <c r="F10" s="98">
        <v>12</v>
      </c>
      <c r="G10">
        <v>0</v>
      </c>
      <c r="H10">
        <v>0</v>
      </c>
      <c r="I10">
        <v>1</v>
      </c>
      <c r="J10" s="98">
        <v>5</v>
      </c>
      <c r="K10" s="102">
        <f>COUNTIF('2010'!$C$2:$C$54,A10)</f>
        <v>1</v>
      </c>
      <c r="L10" s="96">
        <v>0</v>
      </c>
      <c r="M10" s="96">
        <v>0</v>
      </c>
      <c r="N10" s="96">
        <v>0</v>
      </c>
      <c r="O10" s="98">
        <v>0</v>
      </c>
      <c r="P10" s="102">
        <v>0</v>
      </c>
      <c r="Q10">
        <v>0</v>
      </c>
      <c r="R10" s="96">
        <v>0</v>
      </c>
      <c r="S10">
        <v>0</v>
      </c>
      <c r="T10" s="98">
        <v>0</v>
      </c>
      <c r="U10" s="102">
        <v>0</v>
      </c>
      <c r="V10">
        <f t="shared" si="0"/>
        <v>1</v>
      </c>
      <c r="W10" s="98">
        <v>0</v>
      </c>
      <c r="X10" s="102">
        <v>0</v>
      </c>
      <c r="Y10" s="98">
        <v>0</v>
      </c>
      <c r="Z10" s="102">
        <v>0</v>
      </c>
      <c r="AA10" t="s">
        <v>1213</v>
      </c>
      <c r="AB10">
        <f>SUM(E5:E30)</f>
        <v>60</v>
      </c>
    </row>
    <row r="11" spans="1:26" ht="12.75">
      <c r="A11" t="s">
        <v>1038</v>
      </c>
      <c r="B11" t="s">
        <v>1076</v>
      </c>
      <c r="C11">
        <v>1</v>
      </c>
      <c r="D11">
        <v>1</v>
      </c>
      <c r="E11">
        <v>2</v>
      </c>
      <c r="F11" s="98">
        <v>10</v>
      </c>
      <c r="G11">
        <v>0</v>
      </c>
      <c r="H11">
        <v>0</v>
      </c>
      <c r="I11">
        <v>1</v>
      </c>
      <c r="J11" s="98">
        <v>4</v>
      </c>
      <c r="K11" s="102">
        <f>COUNTIF('2010'!$C$2:$C$54,A11)</f>
        <v>1</v>
      </c>
      <c r="L11" s="96">
        <v>0</v>
      </c>
      <c r="M11" s="96">
        <v>0</v>
      </c>
      <c r="N11" s="96">
        <v>0</v>
      </c>
      <c r="O11" s="98">
        <v>0</v>
      </c>
      <c r="P11" s="102">
        <v>0</v>
      </c>
      <c r="Q11">
        <v>0</v>
      </c>
      <c r="R11" s="96">
        <v>0</v>
      </c>
      <c r="S11">
        <v>0</v>
      </c>
      <c r="T11" s="98">
        <v>0</v>
      </c>
      <c r="U11" s="102">
        <v>0</v>
      </c>
      <c r="V11">
        <f t="shared" si="0"/>
        <v>1</v>
      </c>
      <c r="W11" s="98">
        <v>0</v>
      </c>
      <c r="X11" s="102">
        <v>0</v>
      </c>
      <c r="Y11" s="98">
        <v>0</v>
      </c>
      <c r="Z11" s="102">
        <v>0</v>
      </c>
    </row>
    <row r="12" spans="1:26" ht="12.75">
      <c r="A12" t="s">
        <v>630</v>
      </c>
      <c r="B12" t="s">
        <v>1076</v>
      </c>
      <c r="C12">
        <v>1</v>
      </c>
      <c r="D12">
        <v>1</v>
      </c>
      <c r="E12">
        <v>3</v>
      </c>
      <c r="F12" s="98">
        <v>18</v>
      </c>
      <c r="G12">
        <v>0</v>
      </c>
      <c r="H12">
        <v>2</v>
      </c>
      <c r="I12">
        <v>0</v>
      </c>
      <c r="J12" s="98">
        <v>10</v>
      </c>
      <c r="K12" s="102">
        <v>2</v>
      </c>
      <c r="L12" s="96">
        <v>0</v>
      </c>
      <c r="M12" s="96">
        <v>0</v>
      </c>
      <c r="N12" s="96">
        <v>0</v>
      </c>
      <c r="O12" s="98">
        <v>0</v>
      </c>
      <c r="P12" s="102">
        <v>0</v>
      </c>
      <c r="Q12">
        <v>0</v>
      </c>
      <c r="R12" s="96">
        <v>0</v>
      </c>
      <c r="S12">
        <v>0</v>
      </c>
      <c r="T12" s="98">
        <v>0</v>
      </c>
      <c r="U12" s="102">
        <v>0</v>
      </c>
      <c r="V12">
        <f t="shared" si="0"/>
        <v>2</v>
      </c>
      <c r="W12" s="98">
        <v>3</v>
      </c>
      <c r="X12" s="102">
        <v>1</v>
      </c>
      <c r="Y12" s="98">
        <v>0</v>
      </c>
      <c r="Z12" s="102">
        <v>0</v>
      </c>
    </row>
    <row r="13" spans="1:26" ht="12.75">
      <c r="A13" t="s">
        <v>1039</v>
      </c>
      <c r="B13" t="s">
        <v>1076</v>
      </c>
      <c r="C13">
        <v>1</v>
      </c>
      <c r="D13">
        <v>1</v>
      </c>
      <c r="E13">
        <v>2</v>
      </c>
      <c r="F13" s="98">
        <v>10</v>
      </c>
      <c r="G13">
        <v>1</v>
      </c>
      <c r="H13">
        <v>1</v>
      </c>
      <c r="I13">
        <v>0</v>
      </c>
      <c r="J13" s="98">
        <v>10</v>
      </c>
      <c r="K13" s="102">
        <f>COUNTIF('2010'!$C$2:$C$54,A13)</f>
        <v>2</v>
      </c>
      <c r="L13" s="96">
        <v>0</v>
      </c>
      <c r="M13" s="96">
        <v>0</v>
      </c>
      <c r="N13" s="96">
        <v>0</v>
      </c>
      <c r="O13" s="98">
        <v>0</v>
      </c>
      <c r="P13" s="102">
        <v>0</v>
      </c>
      <c r="Q13">
        <v>0</v>
      </c>
      <c r="R13" s="96">
        <v>0</v>
      </c>
      <c r="S13">
        <v>0</v>
      </c>
      <c r="T13" s="98">
        <v>0</v>
      </c>
      <c r="U13" s="102">
        <v>0</v>
      </c>
      <c r="V13">
        <f t="shared" si="0"/>
        <v>2</v>
      </c>
      <c r="W13" s="98">
        <v>0</v>
      </c>
      <c r="X13" s="102">
        <v>0</v>
      </c>
      <c r="Y13" s="98">
        <v>0</v>
      </c>
      <c r="Z13" s="102">
        <v>0</v>
      </c>
    </row>
    <row r="14" spans="1:26" ht="12.75">
      <c r="A14" t="s">
        <v>336</v>
      </c>
      <c r="B14" t="s">
        <v>1076</v>
      </c>
      <c r="C14">
        <v>1</v>
      </c>
      <c r="D14">
        <v>1</v>
      </c>
      <c r="E14">
        <v>2</v>
      </c>
      <c r="F14" s="98">
        <v>20</v>
      </c>
      <c r="G14">
        <v>0</v>
      </c>
      <c r="H14">
        <v>0</v>
      </c>
      <c r="I14">
        <v>1</v>
      </c>
      <c r="J14" s="98">
        <v>4</v>
      </c>
      <c r="K14" s="102">
        <v>1</v>
      </c>
      <c r="L14" s="96">
        <v>0</v>
      </c>
      <c r="M14" s="96">
        <v>0</v>
      </c>
      <c r="N14" s="96">
        <v>0</v>
      </c>
      <c r="O14" s="98">
        <v>0</v>
      </c>
      <c r="P14" s="102">
        <v>0</v>
      </c>
      <c r="Q14">
        <v>0</v>
      </c>
      <c r="R14" s="96">
        <v>0</v>
      </c>
      <c r="S14">
        <v>0</v>
      </c>
      <c r="T14" s="98">
        <v>0</v>
      </c>
      <c r="U14" s="102">
        <v>0</v>
      </c>
      <c r="V14">
        <f t="shared" si="0"/>
        <v>1</v>
      </c>
      <c r="W14" s="98">
        <v>0</v>
      </c>
      <c r="X14" s="102">
        <v>0</v>
      </c>
      <c r="Y14" s="98">
        <v>0</v>
      </c>
      <c r="Z14" s="102">
        <v>0</v>
      </c>
    </row>
    <row r="15" spans="1:26" ht="12.75">
      <c r="A15" t="s">
        <v>686</v>
      </c>
      <c r="B15" t="s">
        <v>1076</v>
      </c>
      <c r="C15">
        <v>1</v>
      </c>
      <c r="D15">
        <v>0</v>
      </c>
      <c r="E15">
        <v>2</v>
      </c>
      <c r="F15" s="98">
        <v>10</v>
      </c>
      <c r="G15">
        <v>0</v>
      </c>
      <c r="H15">
        <v>0</v>
      </c>
      <c r="I15">
        <v>1</v>
      </c>
      <c r="J15" s="98">
        <v>5</v>
      </c>
      <c r="K15" s="102">
        <f>COUNTIF('2010'!$C$2:$C$54,A15)</f>
        <v>1</v>
      </c>
      <c r="L15" s="96">
        <v>0</v>
      </c>
      <c r="M15" s="96">
        <v>0</v>
      </c>
      <c r="N15" s="96">
        <v>1</v>
      </c>
      <c r="O15" s="98">
        <v>5</v>
      </c>
      <c r="P15" s="102">
        <v>1</v>
      </c>
      <c r="Q15">
        <v>0</v>
      </c>
      <c r="R15" s="96">
        <v>0</v>
      </c>
      <c r="S15">
        <v>0</v>
      </c>
      <c r="T15" s="98">
        <v>0</v>
      </c>
      <c r="U15" s="102">
        <v>0</v>
      </c>
      <c r="V15">
        <f t="shared" si="0"/>
        <v>2</v>
      </c>
      <c r="W15" s="98">
        <v>5</v>
      </c>
      <c r="X15" s="102">
        <v>1</v>
      </c>
      <c r="Y15" s="98">
        <v>0</v>
      </c>
      <c r="Z15" s="102">
        <v>0</v>
      </c>
    </row>
    <row r="16" spans="1:26" ht="12.75">
      <c r="A16" t="s">
        <v>1020</v>
      </c>
      <c r="B16" t="s">
        <v>1076</v>
      </c>
      <c r="C16">
        <v>1</v>
      </c>
      <c r="D16">
        <v>1</v>
      </c>
      <c r="E16">
        <v>3</v>
      </c>
      <c r="F16" s="98">
        <v>18</v>
      </c>
      <c r="G16">
        <v>0</v>
      </c>
      <c r="H16">
        <v>0</v>
      </c>
      <c r="I16">
        <v>0</v>
      </c>
      <c r="J16" s="98">
        <v>0</v>
      </c>
      <c r="K16" s="102">
        <f>COUNTIF('2010'!$C$2:$C$54,A16)</f>
        <v>0</v>
      </c>
      <c r="L16" s="96">
        <v>0</v>
      </c>
      <c r="M16" s="96">
        <v>0</v>
      </c>
      <c r="N16" s="96">
        <v>0</v>
      </c>
      <c r="O16" s="98">
        <v>0</v>
      </c>
      <c r="P16" s="102">
        <v>0</v>
      </c>
      <c r="Q16">
        <v>0</v>
      </c>
      <c r="R16" s="96">
        <v>0</v>
      </c>
      <c r="S16">
        <v>0</v>
      </c>
      <c r="T16" s="98">
        <v>0</v>
      </c>
      <c r="U16" s="102">
        <v>0</v>
      </c>
      <c r="V16">
        <f t="shared" si="0"/>
        <v>0</v>
      </c>
      <c r="W16" s="98">
        <v>0</v>
      </c>
      <c r="X16" s="102">
        <v>0</v>
      </c>
      <c r="Y16" s="98">
        <v>0</v>
      </c>
      <c r="Z16" s="102">
        <v>0</v>
      </c>
    </row>
    <row r="17" spans="1:26" ht="12.75">
      <c r="A17" t="s">
        <v>527</v>
      </c>
      <c r="B17" t="s">
        <v>1076</v>
      </c>
      <c r="C17">
        <v>0</v>
      </c>
      <c r="D17">
        <v>1</v>
      </c>
      <c r="E17">
        <v>2</v>
      </c>
      <c r="F17" s="98">
        <v>8</v>
      </c>
      <c r="G17">
        <v>1</v>
      </c>
      <c r="H17">
        <v>0</v>
      </c>
      <c r="I17">
        <v>1</v>
      </c>
      <c r="J17" s="98">
        <v>9</v>
      </c>
      <c r="K17" s="102">
        <f>COUNTIF('2010'!$C$2:$C$54,A17)</f>
        <v>2</v>
      </c>
      <c r="L17" s="96">
        <v>1</v>
      </c>
      <c r="M17" s="96">
        <v>0</v>
      </c>
      <c r="N17" s="96">
        <v>1</v>
      </c>
      <c r="O17" s="98">
        <v>10</v>
      </c>
      <c r="P17" s="102">
        <v>2</v>
      </c>
      <c r="Q17">
        <v>0</v>
      </c>
      <c r="R17" s="96">
        <v>0</v>
      </c>
      <c r="S17">
        <v>0</v>
      </c>
      <c r="T17" s="98">
        <v>0</v>
      </c>
      <c r="U17" s="102">
        <v>0</v>
      </c>
      <c r="V17">
        <f t="shared" si="0"/>
        <v>4</v>
      </c>
      <c r="W17" s="98">
        <v>3</v>
      </c>
      <c r="X17" s="102">
        <v>1</v>
      </c>
      <c r="Y17" s="98">
        <v>0</v>
      </c>
      <c r="Z17" s="102">
        <v>0</v>
      </c>
    </row>
    <row r="18" spans="1:26" ht="12.75">
      <c r="A18" t="s">
        <v>1043</v>
      </c>
      <c r="B18" t="s">
        <v>1076</v>
      </c>
      <c r="C18">
        <v>1</v>
      </c>
      <c r="D18">
        <v>1</v>
      </c>
      <c r="E18">
        <v>2</v>
      </c>
      <c r="F18" s="98">
        <v>12</v>
      </c>
      <c r="G18">
        <v>0</v>
      </c>
      <c r="H18">
        <v>0</v>
      </c>
      <c r="I18">
        <v>0</v>
      </c>
      <c r="J18" s="98">
        <v>0</v>
      </c>
      <c r="K18" s="102">
        <f>COUNTIF('2010'!$C$2:$C$54,A18)</f>
        <v>0</v>
      </c>
      <c r="L18" s="96">
        <v>0</v>
      </c>
      <c r="M18" s="96">
        <v>0</v>
      </c>
      <c r="N18" s="96">
        <v>0</v>
      </c>
      <c r="O18" s="98">
        <v>0</v>
      </c>
      <c r="P18" s="102">
        <v>0</v>
      </c>
      <c r="Q18">
        <v>0</v>
      </c>
      <c r="R18" s="96">
        <v>0</v>
      </c>
      <c r="S18">
        <v>0</v>
      </c>
      <c r="T18" s="98">
        <v>0</v>
      </c>
      <c r="U18" s="102">
        <v>0</v>
      </c>
      <c r="V18">
        <f t="shared" si="0"/>
        <v>0</v>
      </c>
      <c r="W18" s="98">
        <v>0</v>
      </c>
      <c r="X18" s="102">
        <v>0</v>
      </c>
      <c r="Y18" s="98">
        <v>0</v>
      </c>
      <c r="Z18" s="102">
        <v>0</v>
      </c>
    </row>
    <row r="19" spans="1:26" ht="12.75">
      <c r="A19" t="s">
        <v>293</v>
      </c>
      <c r="B19" t="s">
        <v>1076</v>
      </c>
      <c r="C19">
        <v>1</v>
      </c>
      <c r="D19">
        <v>1</v>
      </c>
      <c r="E19">
        <v>2</v>
      </c>
      <c r="F19" s="98">
        <v>12</v>
      </c>
      <c r="G19">
        <v>0</v>
      </c>
      <c r="H19">
        <v>2</v>
      </c>
      <c r="I19">
        <v>0</v>
      </c>
      <c r="J19" s="98">
        <v>10</v>
      </c>
      <c r="K19" s="102">
        <f>COUNTIF('2010'!$C$2:$C$54,A19)</f>
        <v>2</v>
      </c>
      <c r="L19" s="96">
        <v>0</v>
      </c>
      <c r="M19" s="96">
        <v>0</v>
      </c>
      <c r="N19" s="96">
        <v>2</v>
      </c>
      <c r="O19" s="98">
        <v>10</v>
      </c>
      <c r="P19" s="102">
        <v>2</v>
      </c>
      <c r="Q19">
        <v>0</v>
      </c>
      <c r="R19" s="96">
        <v>0</v>
      </c>
      <c r="S19">
        <v>1</v>
      </c>
      <c r="T19" s="98">
        <v>4</v>
      </c>
      <c r="U19" s="102">
        <v>1</v>
      </c>
      <c r="V19">
        <f t="shared" si="0"/>
        <v>5</v>
      </c>
      <c r="W19" s="98">
        <v>4</v>
      </c>
      <c r="X19" s="102">
        <v>1</v>
      </c>
      <c r="Y19" s="98">
        <v>0</v>
      </c>
      <c r="Z19" s="102">
        <v>0</v>
      </c>
    </row>
    <row r="20" spans="1:26" ht="12.75">
      <c r="A20" t="s">
        <v>196</v>
      </c>
      <c r="B20" t="s">
        <v>1076</v>
      </c>
      <c r="C20">
        <v>1</v>
      </c>
      <c r="D20">
        <v>1</v>
      </c>
      <c r="E20">
        <v>2</v>
      </c>
      <c r="F20" s="98">
        <v>12</v>
      </c>
      <c r="G20">
        <v>1</v>
      </c>
      <c r="H20">
        <v>0</v>
      </c>
      <c r="I20">
        <v>1</v>
      </c>
      <c r="J20" s="98">
        <v>10</v>
      </c>
      <c r="K20" s="102">
        <v>2</v>
      </c>
      <c r="L20" s="96">
        <v>0</v>
      </c>
      <c r="M20" s="96">
        <v>0</v>
      </c>
      <c r="N20" s="96">
        <v>0</v>
      </c>
      <c r="O20" s="98">
        <v>0</v>
      </c>
      <c r="P20" s="102">
        <v>0</v>
      </c>
      <c r="Q20">
        <v>0</v>
      </c>
      <c r="R20" s="96">
        <v>0</v>
      </c>
      <c r="S20">
        <v>0</v>
      </c>
      <c r="T20" s="98">
        <v>0</v>
      </c>
      <c r="U20" s="102">
        <v>0</v>
      </c>
      <c r="V20">
        <f t="shared" si="0"/>
        <v>2</v>
      </c>
      <c r="W20" s="98">
        <v>0</v>
      </c>
      <c r="X20" s="102">
        <v>0</v>
      </c>
      <c r="Y20" s="98">
        <v>4</v>
      </c>
      <c r="Z20" s="102">
        <v>1</v>
      </c>
    </row>
    <row r="21" spans="1:26" ht="12.75">
      <c r="A21" t="s">
        <v>1061</v>
      </c>
      <c r="B21" t="s">
        <v>1076</v>
      </c>
      <c r="C21">
        <v>1</v>
      </c>
      <c r="D21">
        <v>1</v>
      </c>
      <c r="E21">
        <v>2</v>
      </c>
      <c r="F21" s="98">
        <v>12</v>
      </c>
      <c r="G21">
        <v>0</v>
      </c>
      <c r="H21">
        <v>0</v>
      </c>
      <c r="I21">
        <v>0</v>
      </c>
      <c r="J21" s="98">
        <v>0</v>
      </c>
      <c r="K21" s="102">
        <f>COUNTIF('2010'!$C$2:$C$54,A21)</f>
        <v>0</v>
      </c>
      <c r="L21" s="96">
        <v>0</v>
      </c>
      <c r="M21" s="96">
        <v>0</v>
      </c>
      <c r="N21" s="96">
        <v>0</v>
      </c>
      <c r="O21" s="98">
        <v>0</v>
      </c>
      <c r="P21" s="102">
        <v>0</v>
      </c>
      <c r="Q21">
        <v>0</v>
      </c>
      <c r="R21" s="96">
        <v>0</v>
      </c>
      <c r="S21">
        <v>0</v>
      </c>
      <c r="T21" s="98">
        <v>0</v>
      </c>
      <c r="U21" s="102">
        <v>0</v>
      </c>
      <c r="V21">
        <f t="shared" si="0"/>
        <v>0</v>
      </c>
      <c r="W21" s="98">
        <v>0</v>
      </c>
      <c r="X21" s="102">
        <v>0</v>
      </c>
      <c r="Y21" s="98">
        <v>0</v>
      </c>
      <c r="Z21" s="102">
        <v>0</v>
      </c>
    </row>
    <row r="22" spans="1:26" ht="12.75">
      <c r="A22" t="s">
        <v>1045</v>
      </c>
      <c r="B22" t="s">
        <v>1076</v>
      </c>
      <c r="C22">
        <v>1</v>
      </c>
      <c r="D22">
        <v>1</v>
      </c>
      <c r="E22">
        <v>2</v>
      </c>
      <c r="F22" s="98">
        <v>12</v>
      </c>
      <c r="G22">
        <v>2</v>
      </c>
      <c r="H22">
        <v>0</v>
      </c>
      <c r="I22">
        <v>0</v>
      </c>
      <c r="J22" s="98">
        <v>11</v>
      </c>
      <c r="K22" s="102">
        <f>COUNTIF('2010'!$C$2:$C$54,A22)</f>
        <v>2</v>
      </c>
      <c r="L22" s="96">
        <v>0</v>
      </c>
      <c r="M22" s="96">
        <v>0</v>
      </c>
      <c r="N22" s="96">
        <v>2</v>
      </c>
      <c r="O22" s="98">
        <v>10</v>
      </c>
      <c r="P22" s="102">
        <v>2</v>
      </c>
      <c r="Q22">
        <v>0</v>
      </c>
      <c r="R22" s="96">
        <v>0</v>
      </c>
      <c r="S22">
        <v>1</v>
      </c>
      <c r="T22" s="98">
        <v>4</v>
      </c>
      <c r="U22" s="102">
        <v>1</v>
      </c>
      <c r="V22">
        <f t="shared" si="0"/>
        <v>5</v>
      </c>
      <c r="W22" s="98">
        <v>0</v>
      </c>
      <c r="X22" s="102">
        <v>0</v>
      </c>
      <c r="Y22" s="98">
        <v>0</v>
      </c>
      <c r="Z22" s="102">
        <v>0</v>
      </c>
    </row>
    <row r="23" spans="1:26" ht="12.75">
      <c r="A23" t="s">
        <v>704</v>
      </c>
      <c r="B23" t="s">
        <v>1080</v>
      </c>
      <c r="C23">
        <v>1</v>
      </c>
      <c r="D23">
        <v>1</v>
      </c>
      <c r="E23">
        <v>2</v>
      </c>
      <c r="F23" s="98">
        <v>10</v>
      </c>
      <c r="G23">
        <v>1</v>
      </c>
      <c r="H23">
        <v>1</v>
      </c>
      <c r="I23">
        <v>0</v>
      </c>
      <c r="J23" s="98">
        <v>10</v>
      </c>
      <c r="K23" s="102">
        <f>COUNTIF('2010'!$C$2:$C$54,A23)</f>
        <v>2</v>
      </c>
      <c r="L23" s="96">
        <v>1</v>
      </c>
      <c r="M23" s="96">
        <v>0</v>
      </c>
      <c r="N23" s="96">
        <v>1</v>
      </c>
      <c r="O23" s="98">
        <v>10</v>
      </c>
      <c r="P23" s="102">
        <v>2</v>
      </c>
      <c r="Q23">
        <v>1</v>
      </c>
      <c r="R23" s="96">
        <v>0</v>
      </c>
      <c r="S23">
        <v>1</v>
      </c>
      <c r="T23" s="98">
        <v>9</v>
      </c>
      <c r="U23" s="102">
        <v>2</v>
      </c>
      <c r="V23">
        <f t="shared" si="0"/>
        <v>6</v>
      </c>
      <c r="W23" s="98">
        <v>6</v>
      </c>
      <c r="X23" s="102">
        <v>1</v>
      </c>
      <c r="Y23" s="98">
        <v>0</v>
      </c>
      <c r="Z23" s="102">
        <v>0</v>
      </c>
    </row>
    <row r="24" spans="1:26" ht="12.75">
      <c r="A24" t="s">
        <v>1037</v>
      </c>
      <c r="B24" t="s">
        <v>1075</v>
      </c>
      <c r="C24">
        <v>1</v>
      </c>
      <c r="D24">
        <v>1</v>
      </c>
      <c r="E24">
        <v>1</v>
      </c>
      <c r="F24" s="98">
        <v>9</v>
      </c>
      <c r="G24">
        <v>0</v>
      </c>
      <c r="H24">
        <v>0</v>
      </c>
      <c r="I24">
        <v>0</v>
      </c>
      <c r="J24" s="98">
        <v>0</v>
      </c>
      <c r="K24" s="102">
        <f>COUNTIF('2010'!$C$2:$C$54,A24)</f>
        <v>0</v>
      </c>
      <c r="L24" s="96">
        <v>0</v>
      </c>
      <c r="M24" s="96">
        <v>0</v>
      </c>
      <c r="N24" s="96">
        <v>1</v>
      </c>
      <c r="O24" s="98">
        <v>5</v>
      </c>
      <c r="P24" s="102">
        <v>1</v>
      </c>
      <c r="Q24">
        <v>0</v>
      </c>
      <c r="R24" s="96">
        <v>0</v>
      </c>
      <c r="S24">
        <v>0</v>
      </c>
      <c r="T24" s="98">
        <v>0</v>
      </c>
      <c r="U24" s="102">
        <v>0</v>
      </c>
      <c r="V24">
        <f t="shared" si="0"/>
        <v>1</v>
      </c>
      <c r="W24" s="98">
        <v>0</v>
      </c>
      <c r="X24" s="102">
        <v>0</v>
      </c>
      <c r="Y24" s="98">
        <v>0</v>
      </c>
      <c r="Z24" s="102">
        <v>0</v>
      </c>
    </row>
    <row r="25" spans="1:26" ht="12.75">
      <c r="A25" t="s">
        <v>1040</v>
      </c>
      <c r="B25" t="s">
        <v>1075</v>
      </c>
      <c r="C25">
        <v>0</v>
      </c>
      <c r="D25">
        <v>1</v>
      </c>
      <c r="E25">
        <v>2</v>
      </c>
      <c r="F25" s="98">
        <v>12</v>
      </c>
      <c r="G25">
        <v>0</v>
      </c>
      <c r="H25">
        <v>2</v>
      </c>
      <c r="I25">
        <v>0</v>
      </c>
      <c r="J25" s="98">
        <v>10</v>
      </c>
      <c r="K25" s="102">
        <v>2</v>
      </c>
      <c r="L25" s="96">
        <v>0</v>
      </c>
      <c r="M25" s="96">
        <v>0</v>
      </c>
      <c r="N25" s="96">
        <v>1</v>
      </c>
      <c r="O25" s="98">
        <v>5</v>
      </c>
      <c r="P25" s="102">
        <v>1</v>
      </c>
      <c r="Q25">
        <v>0</v>
      </c>
      <c r="R25" s="96">
        <v>0</v>
      </c>
      <c r="S25">
        <v>0</v>
      </c>
      <c r="T25" s="98">
        <v>0</v>
      </c>
      <c r="U25" s="102">
        <v>0</v>
      </c>
      <c r="V25">
        <f t="shared" si="0"/>
        <v>3</v>
      </c>
      <c r="W25" s="98">
        <v>0</v>
      </c>
      <c r="X25" s="102">
        <v>0</v>
      </c>
      <c r="Y25" s="98">
        <v>0</v>
      </c>
      <c r="Z25" s="102">
        <v>0</v>
      </c>
    </row>
    <row r="26" spans="1:26" ht="12.75">
      <c r="A26" t="s">
        <v>1041</v>
      </c>
      <c r="B26" t="s">
        <v>1075</v>
      </c>
      <c r="C26">
        <v>1</v>
      </c>
      <c r="D26">
        <v>1</v>
      </c>
      <c r="E26">
        <v>2</v>
      </c>
      <c r="F26" s="98">
        <v>10</v>
      </c>
      <c r="G26">
        <v>1</v>
      </c>
      <c r="H26">
        <v>1</v>
      </c>
      <c r="I26">
        <v>0</v>
      </c>
      <c r="J26" s="98">
        <v>10</v>
      </c>
      <c r="K26" s="102">
        <f>COUNTIF('2010'!$C$2:$C$54,A26)</f>
        <v>2</v>
      </c>
      <c r="L26" s="96">
        <v>0</v>
      </c>
      <c r="M26" s="96">
        <v>0</v>
      </c>
      <c r="N26" s="96">
        <v>1</v>
      </c>
      <c r="O26" s="98">
        <v>5</v>
      </c>
      <c r="P26" s="102">
        <v>1</v>
      </c>
      <c r="Q26">
        <v>0</v>
      </c>
      <c r="R26" s="96">
        <v>0</v>
      </c>
      <c r="S26">
        <v>1</v>
      </c>
      <c r="T26" s="98">
        <v>5</v>
      </c>
      <c r="U26" s="102">
        <v>1</v>
      </c>
      <c r="V26">
        <f t="shared" si="0"/>
        <v>4</v>
      </c>
      <c r="W26" s="98">
        <v>0</v>
      </c>
      <c r="X26" s="102">
        <v>0</v>
      </c>
      <c r="Y26" s="98">
        <v>0</v>
      </c>
      <c r="Z26" s="102">
        <v>0</v>
      </c>
    </row>
    <row r="27" spans="1:26" ht="12.75">
      <c r="A27" t="s">
        <v>1044</v>
      </c>
      <c r="B27" t="s">
        <v>1075</v>
      </c>
      <c r="C27">
        <v>1</v>
      </c>
      <c r="D27">
        <v>1</v>
      </c>
      <c r="E27">
        <v>2</v>
      </c>
      <c r="F27" s="98">
        <v>10</v>
      </c>
      <c r="G27">
        <v>2</v>
      </c>
      <c r="H27">
        <v>2</v>
      </c>
      <c r="I27">
        <v>0</v>
      </c>
      <c r="J27" s="98">
        <v>10</v>
      </c>
      <c r="K27" s="102">
        <f>COUNTIF('2010'!$C$2:$C$54,A27)</f>
        <v>2</v>
      </c>
      <c r="L27" s="96">
        <v>0</v>
      </c>
      <c r="M27" s="96">
        <v>0</v>
      </c>
      <c r="N27" s="96">
        <v>2</v>
      </c>
      <c r="O27" s="98">
        <v>7</v>
      </c>
      <c r="P27" s="102">
        <v>2</v>
      </c>
      <c r="Q27">
        <v>0</v>
      </c>
      <c r="R27" s="96">
        <v>0</v>
      </c>
      <c r="S27">
        <v>1</v>
      </c>
      <c r="T27" s="98">
        <v>5</v>
      </c>
      <c r="U27" s="102">
        <v>1</v>
      </c>
      <c r="V27">
        <f t="shared" si="0"/>
        <v>5</v>
      </c>
      <c r="W27" s="98">
        <v>0</v>
      </c>
      <c r="X27" s="102">
        <v>0</v>
      </c>
      <c r="Y27" s="98">
        <v>0</v>
      </c>
      <c r="Z27" s="102">
        <v>0</v>
      </c>
    </row>
    <row r="28" spans="1:26" ht="12.75">
      <c r="A28" t="s">
        <v>1019</v>
      </c>
      <c r="B28" t="s">
        <v>1064</v>
      </c>
      <c r="C28">
        <v>0</v>
      </c>
      <c r="D28">
        <v>1</v>
      </c>
      <c r="E28">
        <v>2</v>
      </c>
      <c r="F28" s="98">
        <v>8</v>
      </c>
      <c r="G28">
        <v>0</v>
      </c>
      <c r="H28">
        <v>0</v>
      </c>
      <c r="I28">
        <v>2</v>
      </c>
      <c r="J28" s="98">
        <v>10</v>
      </c>
      <c r="K28" s="102">
        <f>COUNTIF('2010'!$C$2:$C$54,A28)</f>
        <v>2</v>
      </c>
      <c r="L28" s="96">
        <v>0</v>
      </c>
      <c r="M28" s="96">
        <v>0</v>
      </c>
      <c r="N28" s="96">
        <v>0</v>
      </c>
      <c r="O28" s="98">
        <v>0</v>
      </c>
      <c r="P28" s="102">
        <v>0</v>
      </c>
      <c r="Q28">
        <v>0</v>
      </c>
      <c r="R28" s="96">
        <v>0</v>
      </c>
      <c r="S28">
        <v>0</v>
      </c>
      <c r="T28" s="98">
        <v>0</v>
      </c>
      <c r="U28" s="102">
        <v>0</v>
      </c>
      <c r="V28">
        <f t="shared" si="0"/>
        <v>2</v>
      </c>
      <c r="W28" s="98">
        <v>0</v>
      </c>
      <c r="X28" s="102">
        <v>0</v>
      </c>
      <c r="Y28" s="98">
        <v>0</v>
      </c>
      <c r="Z28" s="102">
        <v>0</v>
      </c>
    </row>
    <row r="29" spans="1:26" ht="12.75">
      <c r="A29" t="s">
        <v>1021</v>
      </c>
      <c r="B29" t="s">
        <v>1066</v>
      </c>
      <c r="C29">
        <v>0</v>
      </c>
      <c r="D29">
        <v>1</v>
      </c>
      <c r="E29">
        <v>4</v>
      </c>
      <c r="F29" s="98">
        <v>24</v>
      </c>
      <c r="G29">
        <v>0</v>
      </c>
      <c r="H29">
        <v>0</v>
      </c>
      <c r="I29">
        <v>0</v>
      </c>
      <c r="J29" s="98">
        <v>0</v>
      </c>
      <c r="K29" s="102">
        <f>COUNTIF('2010'!$C$2:$C$54,A29)</f>
        <v>0</v>
      </c>
      <c r="L29" s="96">
        <v>0</v>
      </c>
      <c r="M29" s="96">
        <v>0</v>
      </c>
      <c r="N29" s="96">
        <v>3</v>
      </c>
      <c r="O29" s="98">
        <v>14</v>
      </c>
      <c r="P29" s="102">
        <v>3</v>
      </c>
      <c r="Q29">
        <v>0</v>
      </c>
      <c r="R29" s="96">
        <v>0</v>
      </c>
      <c r="S29">
        <v>0</v>
      </c>
      <c r="T29" s="98">
        <v>0</v>
      </c>
      <c r="U29" s="102">
        <v>0</v>
      </c>
      <c r="V29">
        <f t="shared" si="0"/>
        <v>3</v>
      </c>
      <c r="W29" s="98">
        <v>0</v>
      </c>
      <c r="X29" s="102">
        <v>0</v>
      </c>
      <c r="Y29" s="98">
        <v>0</v>
      </c>
      <c r="Z29" s="102">
        <v>0</v>
      </c>
    </row>
    <row r="30" spans="1:28" ht="12.75">
      <c r="A30" t="s">
        <v>1047</v>
      </c>
      <c r="B30" t="s">
        <v>1063</v>
      </c>
      <c r="C30">
        <v>1</v>
      </c>
      <c r="D30">
        <v>1</v>
      </c>
      <c r="E30">
        <v>7</v>
      </c>
      <c r="F30" s="98">
        <v>56</v>
      </c>
      <c r="G30">
        <v>0</v>
      </c>
      <c r="H30">
        <v>0</v>
      </c>
      <c r="I30">
        <v>0</v>
      </c>
      <c r="J30" s="98">
        <v>0</v>
      </c>
      <c r="K30" s="102">
        <f>COUNTIF('2010'!$C$2:$C$54,A30)</f>
        <v>0</v>
      </c>
      <c r="L30" s="96">
        <v>0</v>
      </c>
      <c r="M30" s="96">
        <v>0</v>
      </c>
      <c r="N30" s="96">
        <v>0</v>
      </c>
      <c r="O30" s="98">
        <v>0</v>
      </c>
      <c r="P30" s="102">
        <v>0</v>
      </c>
      <c r="Q30">
        <v>0</v>
      </c>
      <c r="R30" s="96">
        <v>0</v>
      </c>
      <c r="S30">
        <v>0</v>
      </c>
      <c r="T30" s="98">
        <v>0</v>
      </c>
      <c r="U30" s="102">
        <v>0</v>
      </c>
      <c r="V30">
        <f t="shared" si="0"/>
        <v>0</v>
      </c>
      <c r="W30" s="98">
        <v>0</v>
      </c>
      <c r="X30" s="102">
        <v>0</v>
      </c>
      <c r="Y30" s="98">
        <v>0</v>
      </c>
      <c r="Z30" s="102">
        <v>0</v>
      </c>
      <c r="AA30">
        <v>2006</v>
      </c>
      <c r="AB30">
        <f>SUM($Z$30:$Z$46)</f>
        <v>4</v>
      </c>
    </row>
    <row r="31" spans="1:28" ht="12.75">
      <c r="A31" t="s">
        <v>421</v>
      </c>
      <c r="B31" t="s">
        <v>1063</v>
      </c>
      <c r="C31">
        <v>1</v>
      </c>
      <c r="D31">
        <v>1</v>
      </c>
      <c r="E31">
        <v>2</v>
      </c>
      <c r="F31" s="98">
        <v>6</v>
      </c>
      <c r="G31">
        <v>1</v>
      </c>
      <c r="H31">
        <v>1</v>
      </c>
      <c r="I31">
        <v>0</v>
      </c>
      <c r="J31" s="98">
        <v>8</v>
      </c>
      <c r="K31" s="102">
        <f>COUNTIF('2010'!$C$2:$C$54,A31)</f>
        <v>2</v>
      </c>
      <c r="L31" s="96">
        <v>0</v>
      </c>
      <c r="M31" s="96">
        <v>0</v>
      </c>
      <c r="N31" s="96">
        <v>0</v>
      </c>
      <c r="O31" s="98">
        <v>0</v>
      </c>
      <c r="P31" s="102">
        <v>0</v>
      </c>
      <c r="Q31">
        <v>0</v>
      </c>
      <c r="R31" s="96">
        <v>0</v>
      </c>
      <c r="S31">
        <v>0</v>
      </c>
      <c r="T31" s="98">
        <v>0</v>
      </c>
      <c r="U31" s="102">
        <v>0</v>
      </c>
      <c r="V31">
        <f t="shared" si="0"/>
        <v>2</v>
      </c>
      <c r="W31" s="98">
        <v>7</v>
      </c>
      <c r="X31" s="102">
        <v>2</v>
      </c>
      <c r="Y31" s="98">
        <v>4</v>
      </c>
      <c r="Z31" s="102">
        <v>1</v>
      </c>
      <c r="AA31">
        <v>2007</v>
      </c>
      <c r="AB31">
        <f>SUM($X$30:$X$46)</f>
        <v>9</v>
      </c>
    </row>
    <row r="32" spans="1:28" ht="12.75">
      <c r="A32" t="s">
        <v>502</v>
      </c>
      <c r="B32" t="s">
        <v>1063</v>
      </c>
      <c r="C32">
        <v>1</v>
      </c>
      <c r="D32">
        <v>1</v>
      </c>
      <c r="E32">
        <v>3</v>
      </c>
      <c r="F32" s="98">
        <v>12</v>
      </c>
      <c r="G32">
        <v>1</v>
      </c>
      <c r="H32">
        <v>0</v>
      </c>
      <c r="I32">
        <v>0</v>
      </c>
      <c r="J32" s="98">
        <v>5</v>
      </c>
      <c r="K32" s="102">
        <f>COUNTIF('2010'!$C$2:$C$54,A32)</f>
        <v>1</v>
      </c>
      <c r="L32" s="96">
        <v>0</v>
      </c>
      <c r="M32" s="96">
        <v>0</v>
      </c>
      <c r="N32" s="96">
        <v>0</v>
      </c>
      <c r="O32" s="98">
        <v>0</v>
      </c>
      <c r="P32" s="102">
        <v>0</v>
      </c>
      <c r="Q32">
        <v>0</v>
      </c>
      <c r="R32" s="96">
        <v>0</v>
      </c>
      <c r="S32">
        <v>1</v>
      </c>
      <c r="T32" s="98">
        <v>5</v>
      </c>
      <c r="U32" s="102">
        <v>1</v>
      </c>
      <c r="V32">
        <f t="shared" si="0"/>
        <v>2</v>
      </c>
      <c r="W32" s="98">
        <v>5</v>
      </c>
      <c r="X32" s="102">
        <v>1</v>
      </c>
      <c r="Y32" s="98">
        <v>0</v>
      </c>
      <c r="Z32" s="102">
        <v>0</v>
      </c>
      <c r="AA32">
        <v>2008</v>
      </c>
      <c r="AB32">
        <f>SUM($U$30:$U$46)</f>
        <v>5</v>
      </c>
    </row>
    <row r="33" spans="1:28" ht="12.75">
      <c r="A33" t="s">
        <v>233</v>
      </c>
      <c r="B33" t="s">
        <v>1063</v>
      </c>
      <c r="C33">
        <v>1</v>
      </c>
      <c r="D33">
        <v>1</v>
      </c>
      <c r="E33">
        <v>6</v>
      </c>
      <c r="F33" s="98">
        <v>30</v>
      </c>
      <c r="G33">
        <v>0</v>
      </c>
      <c r="H33">
        <v>0</v>
      </c>
      <c r="I33">
        <v>0</v>
      </c>
      <c r="J33" s="98">
        <v>0</v>
      </c>
      <c r="K33" s="102">
        <f>COUNTIF('2010'!$C$2:$C$54,A33)</f>
        <v>0</v>
      </c>
      <c r="L33" s="96">
        <v>0</v>
      </c>
      <c r="M33" s="96">
        <v>0</v>
      </c>
      <c r="N33" s="96">
        <v>1</v>
      </c>
      <c r="O33" s="98">
        <v>5</v>
      </c>
      <c r="P33" s="102">
        <v>1</v>
      </c>
      <c r="Q33">
        <v>0</v>
      </c>
      <c r="R33" s="96">
        <v>0</v>
      </c>
      <c r="S33">
        <v>0</v>
      </c>
      <c r="T33" s="98">
        <v>0</v>
      </c>
      <c r="U33" s="102">
        <v>0</v>
      </c>
      <c r="V33">
        <f t="shared" si="0"/>
        <v>1</v>
      </c>
      <c r="W33" s="98">
        <v>3</v>
      </c>
      <c r="X33" s="102">
        <v>1</v>
      </c>
      <c r="Y33" s="98">
        <v>0</v>
      </c>
      <c r="Z33" s="102">
        <v>0</v>
      </c>
      <c r="AA33">
        <v>2009</v>
      </c>
      <c r="AB33">
        <f>SUM($P$30:$P$46)</f>
        <v>6</v>
      </c>
    </row>
    <row r="34" spans="1:28" ht="12.75">
      <c r="A34" t="s">
        <v>1056</v>
      </c>
      <c r="B34" t="s">
        <v>1063</v>
      </c>
      <c r="C34">
        <v>1</v>
      </c>
      <c r="D34">
        <v>1</v>
      </c>
      <c r="E34">
        <v>4</v>
      </c>
      <c r="F34" s="98">
        <v>20</v>
      </c>
      <c r="G34">
        <v>0</v>
      </c>
      <c r="H34">
        <v>0</v>
      </c>
      <c r="I34">
        <v>0</v>
      </c>
      <c r="J34" s="98">
        <v>0</v>
      </c>
      <c r="K34" s="102">
        <f>COUNTIF('2010'!$C$2:$C$54,A34)</f>
        <v>0</v>
      </c>
      <c r="L34" s="96">
        <v>0</v>
      </c>
      <c r="M34" s="96">
        <v>0</v>
      </c>
      <c r="N34" s="96">
        <v>0</v>
      </c>
      <c r="O34" s="98">
        <v>0</v>
      </c>
      <c r="P34" s="102">
        <v>0</v>
      </c>
      <c r="Q34">
        <v>0</v>
      </c>
      <c r="R34" s="96">
        <v>0</v>
      </c>
      <c r="S34">
        <v>0</v>
      </c>
      <c r="T34" s="98">
        <v>0</v>
      </c>
      <c r="U34" s="102">
        <v>0</v>
      </c>
      <c r="V34">
        <f t="shared" si="0"/>
        <v>0</v>
      </c>
      <c r="W34" s="98">
        <v>0</v>
      </c>
      <c r="X34" s="102">
        <v>0</v>
      </c>
      <c r="Y34" s="98">
        <v>0</v>
      </c>
      <c r="Z34" s="102">
        <v>0</v>
      </c>
      <c r="AA34">
        <v>2010</v>
      </c>
      <c r="AB34">
        <f>SUM($K$30:$K$46)</f>
        <v>6</v>
      </c>
    </row>
    <row r="35" spans="1:28" ht="12.75">
      <c r="A35" t="s">
        <v>1046</v>
      </c>
      <c r="B35" t="s">
        <v>1078</v>
      </c>
      <c r="C35">
        <v>1</v>
      </c>
      <c r="D35">
        <v>1</v>
      </c>
      <c r="E35">
        <v>2</v>
      </c>
      <c r="F35" s="98">
        <v>20</v>
      </c>
      <c r="G35">
        <v>0</v>
      </c>
      <c r="H35">
        <v>0</v>
      </c>
      <c r="I35">
        <v>0</v>
      </c>
      <c r="J35" s="98">
        <v>0</v>
      </c>
      <c r="K35" s="102">
        <f>COUNTIF('2010'!$C$2:$C$54,A35)</f>
        <v>0</v>
      </c>
      <c r="L35" s="96">
        <v>0</v>
      </c>
      <c r="M35" s="96">
        <v>0</v>
      </c>
      <c r="N35" s="96">
        <v>0</v>
      </c>
      <c r="O35" s="98">
        <v>0</v>
      </c>
      <c r="P35" s="102">
        <v>0</v>
      </c>
      <c r="Q35">
        <v>0</v>
      </c>
      <c r="R35" s="96">
        <v>0</v>
      </c>
      <c r="S35">
        <v>0</v>
      </c>
      <c r="T35" s="98">
        <v>0</v>
      </c>
      <c r="U35" s="102">
        <v>0</v>
      </c>
      <c r="V35">
        <f aca="true" t="shared" si="1" ref="V35:V66">K35+P35+U35</f>
        <v>0</v>
      </c>
      <c r="W35" s="98">
        <v>0</v>
      </c>
      <c r="X35" s="102">
        <v>0</v>
      </c>
      <c r="Y35" s="98">
        <v>0</v>
      </c>
      <c r="Z35" s="102">
        <v>0</v>
      </c>
      <c r="AA35" t="s">
        <v>1215</v>
      </c>
      <c r="AB35">
        <f>SUM($J$30:$J$46)</f>
        <v>28</v>
      </c>
    </row>
    <row r="36" spans="1:28" ht="12.75">
      <c r="A36" t="s">
        <v>1032</v>
      </c>
      <c r="B36" t="s">
        <v>1062</v>
      </c>
      <c r="C36">
        <v>1</v>
      </c>
      <c r="D36">
        <v>1</v>
      </c>
      <c r="E36">
        <v>1</v>
      </c>
      <c r="F36" s="98">
        <v>6</v>
      </c>
      <c r="G36">
        <v>0</v>
      </c>
      <c r="H36">
        <v>0</v>
      </c>
      <c r="I36">
        <v>0</v>
      </c>
      <c r="J36" s="98">
        <v>0</v>
      </c>
      <c r="K36" s="102">
        <v>0</v>
      </c>
      <c r="L36" s="96">
        <v>0</v>
      </c>
      <c r="M36" s="96">
        <v>0</v>
      </c>
      <c r="N36" s="96">
        <v>0</v>
      </c>
      <c r="O36" s="98">
        <v>0</v>
      </c>
      <c r="P36" s="102">
        <v>0</v>
      </c>
      <c r="Q36">
        <v>0</v>
      </c>
      <c r="R36" s="96">
        <v>0</v>
      </c>
      <c r="S36">
        <v>0</v>
      </c>
      <c r="T36" s="98">
        <v>0</v>
      </c>
      <c r="U36" s="102">
        <v>0</v>
      </c>
      <c r="V36">
        <f t="shared" si="1"/>
        <v>0</v>
      </c>
      <c r="W36" s="98">
        <v>0</v>
      </c>
      <c r="X36" s="102">
        <v>0</v>
      </c>
      <c r="Y36" s="98">
        <v>0</v>
      </c>
      <c r="Z36" s="102">
        <v>0</v>
      </c>
      <c r="AA36" t="s">
        <v>1083</v>
      </c>
      <c r="AB36">
        <f>SUM($F$30:$F$46)</f>
        <v>273</v>
      </c>
    </row>
    <row r="37" spans="1:28" ht="12.75">
      <c r="A37" t="s">
        <v>555</v>
      </c>
      <c r="B37" t="s">
        <v>1062</v>
      </c>
      <c r="C37">
        <v>1</v>
      </c>
      <c r="D37">
        <v>1</v>
      </c>
      <c r="E37">
        <v>2</v>
      </c>
      <c r="F37" s="98">
        <v>12</v>
      </c>
      <c r="G37">
        <v>0</v>
      </c>
      <c r="H37">
        <v>0</v>
      </c>
      <c r="I37">
        <v>0</v>
      </c>
      <c r="J37" s="98">
        <v>0</v>
      </c>
      <c r="K37" s="102">
        <f>COUNTIF('2010'!$C$2:$C$54,A37)</f>
        <v>0</v>
      </c>
      <c r="L37" s="96">
        <v>0</v>
      </c>
      <c r="M37" s="96">
        <v>0</v>
      </c>
      <c r="N37" s="96">
        <v>0</v>
      </c>
      <c r="O37" s="98">
        <v>0</v>
      </c>
      <c r="P37" s="102">
        <v>0</v>
      </c>
      <c r="Q37">
        <v>0</v>
      </c>
      <c r="R37" s="96">
        <v>0</v>
      </c>
      <c r="S37">
        <v>0</v>
      </c>
      <c r="T37" s="98">
        <v>0</v>
      </c>
      <c r="U37" s="102">
        <v>0</v>
      </c>
      <c r="V37">
        <f t="shared" si="1"/>
        <v>0</v>
      </c>
      <c r="W37" s="98">
        <v>11</v>
      </c>
      <c r="X37" s="102">
        <v>2</v>
      </c>
      <c r="Y37" s="98">
        <v>0</v>
      </c>
      <c r="Z37" s="102">
        <v>0</v>
      </c>
      <c r="AA37" t="s">
        <v>1213</v>
      </c>
      <c r="AB37">
        <f>SUM($E$30:$E$46)</f>
        <v>45</v>
      </c>
    </row>
    <row r="38" spans="1:26" ht="12.75">
      <c r="A38" t="s">
        <v>388</v>
      </c>
      <c r="B38" t="s">
        <v>1062</v>
      </c>
      <c r="C38">
        <v>1</v>
      </c>
      <c r="D38">
        <v>0</v>
      </c>
      <c r="E38">
        <v>1</v>
      </c>
      <c r="F38" s="98">
        <v>10</v>
      </c>
      <c r="G38">
        <v>0</v>
      </c>
      <c r="H38">
        <v>0</v>
      </c>
      <c r="I38">
        <v>0</v>
      </c>
      <c r="J38" s="98">
        <v>0</v>
      </c>
      <c r="K38" s="102">
        <v>0</v>
      </c>
      <c r="L38" s="96">
        <v>2</v>
      </c>
      <c r="M38" s="96">
        <v>0</v>
      </c>
      <c r="N38" s="96">
        <v>0</v>
      </c>
      <c r="O38" s="98">
        <v>6</v>
      </c>
      <c r="P38" s="102">
        <v>2</v>
      </c>
      <c r="Q38">
        <v>0</v>
      </c>
      <c r="R38" s="96">
        <v>0</v>
      </c>
      <c r="S38">
        <v>1</v>
      </c>
      <c r="T38" s="98">
        <v>4</v>
      </c>
      <c r="U38" s="102">
        <v>1</v>
      </c>
      <c r="V38">
        <f t="shared" si="1"/>
        <v>3</v>
      </c>
      <c r="W38" s="98">
        <v>0</v>
      </c>
      <c r="X38" s="102">
        <v>0</v>
      </c>
      <c r="Y38" s="98">
        <v>0</v>
      </c>
      <c r="Z38" s="102">
        <v>0</v>
      </c>
    </row>
    <row r="39" spans="1:26" ht="12.75">
      <c r="A39" t="s">
        <v>1054</v>
      </c>
      <c r="B39" t="s">
        <v>1062</v>
      </c>
      <c r="C39">
        <v>1</v>
      </c>
      <c r="D39">
        <v>1</v>
      </c>
      <c r="E39">
        <v>4</v>
      </c>
      <c r="F39" s="98">
        <v>40</v>
      </c>
      <c r="G39">
        <v>0</v>
      </c>
      <c r="H39">
        <v>0</v>
      </c>
      <c r="I39">
        <v>0</v>
      </c>
      <c r="J39" s="98">
        <v>0</v>
      </c>
      <c r="K39" s="102">
        <f>COUNTIF('2010'!$C$2:$C$54,A39)</f>
        <v>0</v>
      </c>
      <c r="L39" s="96">
        <v>0</v>
      </c>
      <c r="M39" s="96">
        <v>0</v>
      </c>
      <c r="N39" s="96">
        <v>0</v>
      </c>
      <c r="O39" s="98">
        <v>0</v>
      </c>
      <c r="P39" s="102">
        <v>0</v>
      </c>
      <c r="Q39">
        <v>0</v>
      </c>
      <c r="R39" s="96">
        <v>0</v>
      </c>
      <c r="S39">
        <v>0</v>
      </c>
      <c r="T39" s="98">
        <v>0</v>
      </c>
      <c r="U39" s="102">
        <v>0</v>
      </c>
      <c r="V39">
        <f t="shared" si="1"/>
        <v>0</v>
      </c>
      <c r="W39" s="98">
        <v>0</v>
      </c>
      <c r="X39" s="102">
        <v>0</v>
      </c>
      <c r="Y39" s="98">
        <v>0</v>
      </c>
      <c r="Z39" s="102">
        <v>0</v>
      </c>
    </row>
    <row r="40" spans="1:26" ht="12.75">
      <c r="A40" t="s">
        <v>1055</v>
      </c>
      <c r="B40" t="s">
        <v>1062</v>
      </c>
      <c r="C40">
        <v>0</v>
      </c>
      <c r="D40">
        <v>1</v>
      </c>
      <c r="E40">
        <v>2</v>
      </c>
      <c r="F40" s="98">
        <v>12</v>
      </c>
      <c r="G40">
        <v>0</v>
      </c>
      <c r="H40">
        <v>0</v>
      </c>
      <c r="I40">
        <v>0</v>
      </c>
      <c r="J40" s="98">
        <v>0</v>
      </c>
      <c r="K40" s="102">
        <f>COUNTIF('2010'!$C$2:$C$54,A40)</f>
        <v>0</v>
      </c>
      <c r="L40" s="96">
        <v>0</v>
      </c>
      <c r="M40" s="96">
        <v>0</v>
      </c>
      <c r="N40" s="96">
        <v>0</v>
      </c>
      <c r="O40" s="98">
        <v>0</v>
      </c>
      <c r="P40" s="102">
        <v>0</v>
      </c>
      <c r="Q40">
        <v>0</v>
      </c>
      <c r="R40" s="96">
        <v>0</v>
      </c>
      <c r="S40">
        <v>0</v>
      </c>
      <c r="T40" s="98">
        <v>0</v>
      </c>
      <c r="U40" s="102">
        <v>0</v>
      </c>
      <c r="V40">
        <f t="shared" si="1"/>
        <v>0</v>
      </c>
      <c r="W40" s="98">
        <v>0</v>
      </c>
      <c r="X40" s="102">
        <v>0</v>
      </c>
      <c r="Y40" s="98">
        <v>0</v>
      </c>
      <c r="Z40" s="102">
        <v>0</v>
      </c>
    </row>
    <row r="41" spans="1:26" ht="12.75">
      <c r="A41" t="s">
        <v>336</v>
      </c>
      <c r="B41" t="s">
        <v>1062</v>
      </c>
      <c r="C41">
        <v>1</v>
      </c>
      <c r="D41">
        <v>0</v>
      </c>
      <c r="E41">
        <v>4</v>
      </c>
      <c r="F41" s="98">
        <v>16</v>
      </c>
      <c r="G41">
        <v>0</v>
      </c>
      <c r="H41">
        <v>0</v>
      </c>
      <c r="I41">
        <v>0</v>
      </c>
      <c r="J41" s="98">
        <v>0</v>
      </c>
      <c r="K41" s="102">
        <f>COUNTIF('2010'!$C$2:$C$54,A41)</f>
        <v>0</v>
      </c>
      <c r="L41" s="96">
        <v>0</v>
      </c>
      <c r="M41" s="96">
        <v>0</v>
      </c>
      <c r="N41" s="96">
        <v>0</v>
      </c>
      <c r="O41" s="98">
        <v>0</v>
      </c>
      <c r="P41" s="102">
        <v>0</v>
      </c>
      <c r="Q41">
        <v>0</v>
      </c>
      <c r="R41" s="96">
        <v>0</v>
      </c>
      <c r="S41">
        <v>0</v>
      </c>
      <c r="T41" s="98">
        <v>0</v>
      </c>
      <c r="U41" s="102">
        <v>0</v>
      </c>
      <c r="V41">
        <f t="shared" si="1"/>
        <v>0</v>
      </c>
      <c r="W41" s="98">
        <v>6</v>
      </c>
      <c r="X41" s="102">
        <v>1</v>
      </c>
      <c r="Y41" s="98">
        <v>5</v>
      </c>
      <c r="Z41" s="102">
        <v>1</v>
      </c>
    </row>
    <row r="42" spans="1:26" ht="12.75">
      <c r="A42" t="s">
        <v>1048</v>
      </c>
      <c r="B42" t="s">
        <v>1062</v>
      </c>
      <c r="C42">
        <v>1</v>
      </c>
      <c r="D42">
        <v>1</v>
      </c>
      <c r="E42">
        <v>2</v>
      </c>
      <c r="F42" s="98">
        <v>6</v>
      </c>
      <c r="G42">
        <v>0</v>
      </c>
      <c r="H42">
        <v>0</v>
      </c>
      <c r="I42">
        <v>0</v>
      </c>
      <c r="J42" s="98">
        <v>0</v>
      </c>
      <c r="K42" s="102">
        <f>COUNTIF('2010'!$C$2:$C$54,A42)</f>
        <v>0</v>
      </c>
      <c r="L42" s="96">
        <v>0</v>
      </c>
      <c r="M42" s="96">
        <v>0</v>
      </c>
      <c r="N42" s="96">
        <v>1</v>
      </c>
      <c r="O42" s="98">
        <v>4</v>
      </c>
      <c r="P42" s="102">
        <v>1</v>
      </c>
      <c r="Q42">
        <v>0</v>
      </c>
      <c r="R42" s="96">
        <v>0</v>
      </c>
      <c r="S42">
        <v>0</v>
      </c>
      <c r="T42" s="98">
        <v>0</v>
      </c>
      <c r="U42" s="102">
        <v>0</v>
      </c>
      <c r="V42">
        <f t="shared" si="1"/>
        <v>1</v>
      </c>
      <c r="W42" s="98">
        <v>0</v>
      </c>
      <c r="X42" s="102">
        <v>0</v>
      </c>
      <c r="Y42" s="98">
        <v>0</v>
      </c>
      <c r="Z42" s="102">
        <v>0</v>
      </c>
    </row>
    <row r="43" spans="1:26" ht="12.75">
      <c r="A43" t="s">
        <v>223</v>
      </c>
      <c r="B43" t="s">
        <v>1062</v>
      </c>
      <c r="C43">
        <v>0</v>
      </c>
      <c r="D43">
        <v>1</v>
      </c>
      <c r="E43">
        <v>1</v>
      </c>
      <c r="F43" s="98">
        <v>6</v>
      </c>
      <c r="G43">
        <v>0</v>
      </c>
      <c r="H43">
        <v>0</v>
      </c>
      <c r="I43">
        <v>0</v>
      </c>
      <c r="J43" s="98">
        <v>0</v>
      </c>
      <c r="K43" s="102">
        <f>COUNTIF('2010'!$C$2:$C$54,A43)</f>
        <v>0</v>
      </c>
      <c r="L43" s="96">
        <v>0</v>
      </c>
      <c r="M43" s="96">
        <v>0</v>
      </c>
      <c r="N43" s="96">
        <v>0</v>
      </c>
      <c r="O43" s="98">
        <v>0</v>
      </c>
      <c r="P43" s="102">
        <v>0</v>
      </c>
      <c r="Q43">
        <v>0</v>
      </c>
      <c r="R43" s="96">
        <v>0</v>
      </c>
      <c r="S43">
        <v>0</v>
      </c>
      <c r="T43" s="98">
        <v>0</v>
      </c>
      <c r="U43" s="102">
        <v>0</v>
      </c>
      <c r="V43">
        <f t="shared" si="1"/>
        <v>0</v>
      </c>
      <c r="W43" s="98">
        <v>0</v>
      </c>
      <c r="X43" s="102">
        <v>0</v>
      </c>
      <c r="Y43" s="98">
        <v>8</v>
      </c>
      <c r="Z43" s="102">
        <v>2</v>
      </c>
    </row>
    <row r="44" spans="1:26" ht="12.75">
      <c r="A44" t="s">
        <v>1057</v>
      </c>
      <c r="B44" t="s">
        <v>1062</v>
      </c>
      <c r="C44">
        <v>1</v>
      </c>
      <c r="D44">
        <v>1</v>
      </c>
      <c r="E44">
        <v>2</v>
      </c>
      <c r="F44" s="98">
        <v>6</v>
      </c>
      <c r="G44">
        <v>1</v>
      </c>
      <c r="H44">
        <v>0</v>
      </c>
      <c r="I44">
        <v>0</v>
      </c>
      <c r="J44" s="98">
        <v>5</v>
      </c>
      <c r="K44" s="102">
        <f>COUNTIF('2010'!$C$2:$C$54,A44)</f>
        <v>1</v>
      </c>
      <c r="L44" s="96">
        <v>0</v>
      </c>
      <c r="M44" s="96">
        <v>0</v>
      </c>
      <c r="N44" s="96">
        <v>0</v>
      </c>
      <c r="O44" s="98">
        <v>0</v>
      </c>
      <c r="P44" s="102">
        <v>0</v>
      </c>
      <c r="Q44">
        <v>0</v>
      </c>
      <c r="R44" s="96">
        <v>0</v>
      </c>
      <c r="S44">
        <v>0</v>
      </c>
      <c r="T44" s="98">
        <v>0</v>
      </c>
      <c r="U44" s="102">
        <v>0</v>
      </c>
      <c r="V44">
        <f t="shared" si="1"/>
        <v>1</v>
      </c>
      <c r="W44" s="98">
        <v>0</v>
      </c>
      <c r="X44" s="102">
        <v>0</v>
      </c>
      <c r="Y44" s="98">
        <v>0</v>
      </c>
      <c r="Z44" s="102">
        <v>0</v>
      </c>
    </row>
    <row r="45" spans="1:26" ht="12.75">
      <c r="A45" t="s">
        <v>244</v>
      </c>
      <c r="B45" t="s">
        <v>1062</v>
      </c>
      <c r="C45">
        <v>1</v>
      </c>
      <c r="D45">
        <v>0</v>
      </c>
      <c r="E45">
        <v>1</v>
      </c>
      <c r="F45" s="98">
        <v>9</v>
      </c>
      <c r="G45">
        <v>1</v>
      </c>
      <c r="H45">
        <v>0</v>
      </c>
      <c r="I45">
        <v>1</v>
      </c>
      <c r="J45" s="98">
        <v>10</v>
      </c>
      <c r="K45" s="102">
        <v>2</v>
      </c>
      <c r="L45" s="96">
        <v>0</v>
      </c>
      <c r="M45" s="96">
        <v>0</v>
      </c>
      <c r="N45" s="96">
        <v>2</v>
      </c>
      <c r="O45" s="98">
        <v>11</v>
      </c>
      <c r="P45" s="102">
        <v>2</v>
      </c>
      <c r="Q45">
        <v>0</v>
      </c>
      <c r="R45" s="96">
        <v>0</v>
      </c>
      <c r="S45">
        <v>3</v>
      </c>
      <c r="T45" s="98">
        <v>14</v>
      </c>
      <c r="U45" s="102">
        <v>3</v>
      </c>
      <c r="V45">
        <f t="shared" si="1"/>
        <v>7</v>
      </c>
      <c r="W45" s="98">
        <v>5</v>
      </c>
      <c r="X45" s="102">
        <v>1</v>
      </c>
      <c r="Y45" s="98">
        <v>0</v>
      </c>
      <c r="Z45" s="102">
        <v>0</v>
      </c>
    </row>
    <row r="46" spans="1:26" ht="12.75">
      <c r="A46" t="s">
        <v>576</v>
      </c>
      <c r="B46" t="s">
        <v>1077</v>
      </c>
      <c r="C46">
        <v>1</v>
      </c>
      <c r="D46">
        <v>0</v>
      </c>
      <c r="E46">
        <v>1</v>
      </c>
      <c r="F46" s="98">
        <v>6</v>
      </c>
      <c r="G46">
        <v>0</v>
      </c>
      <c r="H46">
        <v>0</v>
      </c>
      <c r="I46">
        <v>0</v>
      </c>
      <c r="J46" s="98">
        <v>0</v>
      </c>
      <c r="K46" s="102">
        <f>COUNTIF('2010'!$C$2:$C$54,A46)</f>
        <v>0</v>
      </c>
      <c r="L46" s="96">
        <v>0</v>
      </c>
      <c r="M46" s="96">
        <v>0</v>
      </c>
      <c r="N46" s="96">
        <v>0</v>
      </c>
      <c r="O46" s="98">
        <v>0</v>
      </c>
      <c r="P46" s="102">
        <v>0</v>
      </c>
      <c r="Q46">
        <v>0</v>
      </c>
      <c r="R46" s="96">
        <v>0</v>
      </c>
      <c r="S46">
        <v>0</v>
      </c>
      <c r="T46" s="98">
        <v>0</v>
      </c>
      <c r="U46" s="102">
        <v>0</v>
      </c>
      <c r="V46">
        <f t="shared" si="1"/>
        <v>0</v>
      </c>
      <c r="W46" s="98">
        <v>5</v>
      </c>
      <c r="X46" s="102">
        <v>1</v>
      </c>
      <c r="Y46" s="98">
        <v>0</v>
      </c>
      <c r="Z46" s="102">
        <v>0</v>
      </c>
    </row>
    <row r="47" spans="1:28" ht="12.75">
      <c r="A47" t="s">
        <v>1027</v>
      </c>
      <c r="B47" t="s">
        <v>1070</v>
      </c>
      <c r="C47">
        <v>0</v>
      </c>
      <c r="D47">
        <v>1</v>
      </c>
      <c r="E47">
        <v>5</v>
      </c>
      <c r="F47" s="98">
        <v>50</v>
      </c>
      <c r="G47">
        <v>0</v>
      </c>
      <c r="H47">
        <v>0</v>
      </c>
      <c r="I47">
        <v>0</v>
      </c>
      <c r="J47" s="98">
        <v>0</v>
      </c>
      <c r="K47" s="102"/>
      <c r="L47" s="96">
        <v>0</v>
      </c>
      <c r="M47" s="96">
        <v>0</v>
      </c>
      <c r="N47" s="96">
        <v>0</v>
      </c>
      <c r="O47" s="98">
        <v>0</v>
      </c>
      <c r="P47" s="102">
        <v>0</v>
      </c>
      <c r="Q47">
        <v>0</v>
      </c>
      <c r="R47" s="96">
        <v>0</v>
      </c>
      <c r="S47">
        <v>0</v>
      </c>
      <c r="T47" s="98">
        <v>0</v>
      </c>
      <c r="U47" s="102">
        <v>0</v>
      </c>
      <c r="V47">
        <f t="shared" si="1"/>
        <v>0</v>
      </c>
      <c r="W47" s="98">
        <v>0</v>
      </c>
      <c r="X47" s="102">
        <v>0</v>
      </c>
      <c r="Y47" s="98">
        <v>0</v>
      </c>
      <c r="Z47" s="102">
        <v>0</v>
      </c>
      <c r="AA47">
        <v>2006</v>
      </c>
      <c r="AB47">
        <f>SUM($Z$47:$Z$61,$Z$77:$Z$79)</f>
        <v>4</v>
      </c>
    </row>
    <row r="48" spans="1:28" ht="12.75">
      <c r="A48" t="s">
        <v>1034</v>
      </c>
      <c r="B48" t="s">
        <v>1067</v>
      </c>
      <c r="C48">
        <v>0</v>
      </c>
      <c r="D48">
        <v>1</v>
      </c>
      <c r="E48">
        <v>3</v>
      </c>
      <c r="F48" s="98">
        <v>9</v>
      </c>
      <c r="G48">
        <v>0</v>
      </c>
      <c r="H48">
        <v>0</v>
      </c>
      <c r="I48">
        <v>0</v>
      </c>
      <c r="J48" s="98">
        <v>0</v>
      </c>
      <c r="K48" s="102">
        <f>COUNTIF('2010'!$C$2:$C$54,A48)</f>
        <v>0</v>
      </c>
      <c r="L48" s="96">
        <v>0</v>
      </c>
      <c r="M48" s="96">
        <v>0</v>
      </c>
      <c r="N48" s="96">
        <v>0</v>
      </c>
      <c r="O48" s="98">
        <v>0</v>
      </c>
      <c r="P48" s="102">
        <v>0</v>
      </c>
      <c r="Q48">
        <v>0</v>
      </c>
      <c r="R48" s="96">
        <v>0</v>
      </c>
      <c r="S48">
        <v>0</v>
      </c>
      <c r="T48" s="98">
        <v>0</v>
      </c>
      <c r="U48" s="102">
        <v>0</v>
      </c>
      <c r="V48">
        <f t="shared" si="1"/>
        <v>0</v>
      </c>
      <c r="W48" s="98">
        <v>0</v>
      </c>
      <c r="X48" s="102">
        <v>0</v>
      </c>
      <c r="Y48" s="98">
        <v>0</v>
      </c>
      <c r="Z48" s="102">
        <v>0</v>
      </c>
      <c r="AA48">
        <v>2007</v>
      </c>
      <c r="AB48">
        <f>SUM($X$47:$X$61,$X$77:$X$79)</f>
        <v>6</v>
      </c>
    </row>
    <row r="49" spans="1:28" ht="12.75">
      <c r="A49" t="s">
        <v>1018</v>
      </c>
      <c r="B49" t="s">
        <v>1067</v>
      </c>
      <c r="C49">
        <v>0</v>
      </c>
      <c r="D49">
        <v>1</v>
      </c>
      <c r="E49">
        <v>3</v>
      </c>
      <c r="F49" s="98">
        <v>9</v>
      </c>
      <c r="G49">
        <v>0</v>
      </c>
      <c r="H49">
        <v>0</v>
      </c>
      <c r="I49">
        <v>0</v>
      </c>
      <c r="J49" s="98">
        <v>0</v>
      </c>
      <c r="K49" s="102">
        <f>COUNTIF('2010'!$C$2:$C$54,A49)</f>
        <v>0</v>
      </c>
      <c r="L49" s="96">
        <v>0</v>
      </c>
      <c r="M49" s="96">
        <v>0</v>
      </c>
      <c r="N49" s="96">
        <v>0</v>
      </c>
      <c r="O49" s="98">
        <v>0</v>
      </c>
      <c r="P49" s="102">
        <v>0</v>
      </c>
      <c r="Q49">
        <v>0</v>
      </c>
      <c r="R49" s="96">
        <v>0</v>
      </c>
      <c r="S49">
        <v>0</v>
      </c>
      <c r="T49" s="98">
        <v>0</v>
      </c>
      <c r="U49" s="102">
        <v>0</v>
      </c>
      <c r="V49">
        <f t="shared" si="1"/>
        <v>0</v>
      </c>
      <c r="W49" s="98">
        <v>0</v>
      </c>
      <c r="X49" s="102">
        <v>0</v>
      </c>
      <c r="Y49" s="98">
        <v>0</v>
      </c>
      <c r="Z49" s="102">
        <v>0</v>
      </c>
      <c r="AA49">
        <v>2008</v>
      </c>
      <c r="AB49">
        <f>SUM($U$47:$U$61,$U$77:$U$79)</f>
        <v>4</v>
      </c>
    </row>
    <row r="50" spans="1:28" ht="12.75">
      <c r="A50" t="s">
        <v>388</v>
      </c>
      <c r="B50" t="s">
        <v>1067</v>
      </c>
      <c r="C50">
        <v>1</v>
      </c>
      <c r="D50">
        <v>1</v>
      </c>
      <c r="E50">
        <v>1</v>
      </c>
      <c r="F50" s="98">
        <v>5</v>
      </c>
      <c r="G50">
        <v>0</v>
      </c>
      <c r="H50">
        <v>0</v>
      </c>
      <c r="I50">
        <v>0</v>
      </c>
      <c r="J50" s="98">
        <v>0</v>
      </c>
      <c r="K50" s="102">
        <v>0</v>
      </c>
      <c r="L50" s="96">
        <v>1</v>
      </c>
      <c r="M50" s="96">
        <v>0</v>
      </c>
      <c r="N50" s="96">
        <v>0</v>
      </c>
      <c r="O50" s="98">
        <v>5</v>
      </c>
      <c r="P50" s="102">
        <v>1</v>
      </c>
      <c r="Q50">
        <v>0</v>
      </c>
      <c r="R50" s="96">
        <v>0</v>
      </c>
      <c r="S50">
        <v>1</v>
      </c>
      <c r="T50" s="98">
        <v>4</v>
      </c>
      <c r="U50" s="102">
        <v>1</v>
      </c>
      <c r="V50">
        <f t="shared" si="1"/>
        <v>2</v>
      </c>
      <c r="W50" s="98">
        <v>5</v>
      </c>
      <c r="X50" s="102">
        <v>1</v>
      </c>
      <c r="Y50" s="98">
        <v>3</v>
      </c>
      <c r="Z50" s="102">
        <v>1</v>
      </c>
      <c r="AA50">
        <v>2009</v>
      </c>
      <c r="AB50">
        <f>SUM($P$47:$P$61,$P$77:$P$79)</f>
        <v>6</v>
      </c>
    </row>
    <row r="51" spans="1:28" ht="12.75">
      <c r="A51" t="s">
        <v>1022</v>
      </c>
      <c r="B51" t="s">
        <v>1067</v>
      </c>
      <c r="C51">
        <v>0</v>
      </c>
      <c r="D51">
        <v>1</v>
      </c>
      <c r="E51">
        <v>1</v>
      </c>
      <c r="F51" s="98">
        <v>5</v>
      </c>
      <c r="G51">
        <v>0</v>
      </c>
      <c r="H51">
        <v>0</v>
      </c>
      <c r="I51">
        <v>1</v>
      </c>
      <c r="J51" s="98">
        <v>5</v>
      </c>
      <c r="K51" s="102">
        <f>COUNTIF('2010'!$C$2:$C$54,A51)</f>
        <v>1</v>
      </c>
      <c r="L51" s="96">
        <v>0</v>
      </c>
      <c r="M51" s="96">
        <v>0</v>
      </c>
      <c r="N51" s="96">
        <v>0</v>
      </c>
      <c r="O51" s="98">
        <v>0</v>
      </c>
      <c r="P51" s="102">
        <v>0</v>
      </c>
      <c r="Q51">
        <v>0</v>
      </c>
      <c r="R51" s="96">
        <v>0</v>
      </c>
      <c r="S51">
        <v>0</v>
      </c>
      <c r="T51" s="98">
        <v>0</v>
      </c>
      <c r="U51" s="102">
        <v>0</v>
      </c>
      <c r="V51">
        <f t="shared" si="1"/>
        <v>1</v>
      </c>
      <c r="W51" s="98">
        <v>0</v>
      </c>
      <c r="X51" s="102">
        <v>0</v>
      </c>
      <c r="Y51" s="98">
        <v>0</v>
      </c>
      <c r="Z51" s="102">
        <v>0</v>
      </c>
      <c r="AA51">
        <v>2010</v>
      </c>
      <c r="AB51">
        <f>SUM($K$47:$K$61,$K$77:$K$79)</f>
        <v>11</v>
      </c>
    </row>
    <row r="52" spans="1:28" ht="12.75">
      <c r="A52" t="s">
        <v>1058</v>
      </c>
      <c r="B52" t="s">
        <v>1067</v>
      </c>
      <c r="C52">
        <v>0</v>
      </c>
      <c r="D52">
        <v>1</v>
      </c>
      <c r="E52">
        <v>2</v>
      </c>
      <c r="F52" s="98">
        <v>10</v>
      </c>
      <c r="G52">
        <v>0</v>
      </c>
      <c r="H52">
        <v>0</v>
      </c>
      <c r="I52">
        <v>0</v>
      </c>
      <c r="J52" s="98">
        <v>0</v>
      </c>
      <c r="K52" s="102">
        <f>COUNTIF('2010'!$C$2:$C$54,A52)</f>
        <v>0</v>
      </c>
      <c r="L52" s="96">
        <v>0</v>
      </c>
      <c r="M52" s="96">
        <v>0</v>
      </c>
      <c r="N52" s="96">
        <v>0</v>
      </c>
      <c r="O52" s="98">
        <v>0</v>
      </c>
      <c r="P52" s="102">
        <v>0</v>
      </c>
      <c r="Q52">
        <v>0</v>
      </c>
      <c r="R52" s="96">
        <v>0</v>
      </c>
      <c r="S52">
        <v>0</v>
      </c>
      <c r="T52" s="98">
        <v>0</v>
      </c>
      <c r="U52" s="102">
        <v>0</v>
      </c>
      <c r="V52">
        <f t="shared" si="1"/>
        <v>0</v>
      </c>
      <c r="W52" s="98">
        <v>0</v>
      </c>
      <c r="X52" s="102">
        <v>0</v>
      </c>
      <c r="Y52" s="98">
        <v>0</v>
      </c>
      <c r="Z52" s="102">
        <v>0</v>
      </c>
      <c r="AA52" t="s">
        <v>1215</v>
      </c>
      <c r="AB52">
        <f>SUM($J$47:$J$61,$J$77:$J$79)</f>
        <v>48</v>
      </c>
    </row>
    <row r="53" spans="1:28" ht="12.75">
      <c r="A53" t="s">
        <v>1023</v>
      </c>
      <c r="B53" t="s">
        <v>1067</v>
      </c>
      <c r="C53">
        <v>1</v>
      </c>
      <c r="D53">
        <v>0</v>
      </c>
      <c r="E53">
        <v>1</v>
      </c>
      <c r="F53" s="98">
        <v>5</v>
      </c>
      <c r="G53">
        <v>1</v>
      </c>
      <c r="H53">
        <v>0</v>
      </c>
      <c r="I53">
        <v>0</v>
      </c>
      <c r="J53" s="98">
        <v>5</v>
      </c>
      <c r="K53" s="102">
        <v>1</v>
      </c>
      <c r="L53" s="96">
        <v>0</v>
      </c>
      <c r="M53" s="96">
        <v>0</v>
      </c>
      <c r="N53" s="96">
        <v>1</v>
      </c>
      <c r="O53" s="98">
        <v>6</v>
      </c>
      <c r="P53" s="102">
        <v>1</v>
      </c>
      <c r="Q53">
        <v>0</v>
      </c>
      <c r="R53" s="96">
        <v>0</v>
      </c>
      <c r="S53">
        <v>0</v>
      </c>
      <c r="T53" s="98">
        <v>0</v>
      </c>
      <c r="U53" s="102">
        <v>0</v>
      </c>
      <c r="V53">
        <f t="shared" si="1"/>
        <v>2</v>
      </c>
      <c r="W53" s="98">
        <v>0</v>
      </c>
      <c r="X53" s="102">
        <v>0</v>
      </c>
      <c r="Y53" s="98">
        <v>0</v>
      </c>
      <c r="Z53" s="102">
        <v>0</v>
      </c>
      <c r="AA53" t="s">
        <v>1083</v>
      </c>
      <c r="AB53">
        <f>SUM($F$47:$F$61,$F$77:$F$79)</f>
        <v>206</v>
      </c>
    </row>
    <row r="54" spans="1:28" ht="12.75">
      <c r="A54" t="s">
        <v>1024</v>
      </c>
      <c r="B54" t="s">
        <v>1067</v>
      </c>
      <c r="C54">
        <v>0</v>
      </c>
      <c r="D54">
        <v>1</v>
      </c>
      <c r="E54">
        <v>1</v>
      </c>
      <c r="F54" s="98">
        <v>5</v>
      </c>
      <c r="G54">
        <v>0</v>
      </c>
      <c r="H54">
        <v>0</v>
      </c>
      <c r="I54">
        <v>0</v>
      </c>
      <c r="J54" s="98">
        <v>0</v>
      </c>
      <c r="K54" s="102">
        <f>COUNTIF('2010'!$C$2:$C$54,A54)</f>
        <v>0</v>
      </c>
      <c r="L54" s="96">
        <v>0</v>
      </c>
      <c r="M54" s="96">
        <v>0</v>
      </c>
      <c r="N54" s="96">
        <v>0</v>
      </c>
      <c r="O54" s="98">
        <v>0</v>
      </c>
      <c r="P54" s="102">
        <v>0</v>
      </c>
      <c r="Q54">
        <v>0</v>
      </c>
      <c r="R54" s="96">
        <v>0</v>
      </c>
      <c r="S54">
        <v>0</v>
      </c>
      <c r="T54" s="98">
        <v>0</v>
      </c>
      <c r="U54" s="102">
        <v>0</v>
      </c>
      <c r="V54">
        <f t="shared" si="1"/>
        <v>0</v>
      </c>
      <c r="W54" s="98">
        <v>0</v>
      </c>
      <c r="X54" s="102">
        <v>0</v>
      </c>
      <c r="Y54" s="98">
        <v>0</v>
      </c>
      <c r="Z54" s="102">
        <v>0</v>
      </c>
      <c r="AA54" t="s">
        <v>1213</v>
      </c>
      <c r="AB54">
        <f>SUM($E$47:$E$61,$E$77:$E$79)</f>
        <v>34</v>
      </c>
    </row>
    <row r="55" spans="1:26" ht="12.75">
      <c r="A55" t="s">
        <v>356</v>
      </c>
      <c r="B55" t="s">
        <v>1067</v>
      </c>
      <c r="C55">
        <v>0</v>
      </c>
      <c r="D55">
        <v>0</v>
      </c>
      <c r="E55">
        <v>1</v>
      </c>
      <c r="F55" s="98">
        <v>5</v>
      </c>
      <c r="G55">
        <v>0</v>
      </c>
      <c r="H55">
        <v>0</v>
      </c>
      <c r="I55">
        <v>0</v>
      </c>
      <c r="J55" s="98">
        <v>0</v>
      </c>
      <c r="K55" s="102">
        <f>COUNTIF('2010'!$C$2:$C$54,A55)</f>
        <v>0</v>
      </c>
      <c r="L55" s="96">
        <v>0</v>
      </c>
      <c r="M55" s="96">
        <v>0</v>
      </c>
      <c r="N55" s="96">
        <v>1</v>
      </c>
      <c r="O55" s="98">
        <v>6</v>
      </c>
      <c r="P55" s="102">
        <v>1</v>
      </c>
      <c r="Q55">
        <v>0</v>
      </c>
      <c r="R55" s="96">
        <v>0</v>
      </c>
      <c r="S55">
        <v>0</v>
      </c>
      <c r="T55" s="98">
        <v>0</v>
      </c>
      <c r="U55" s="102">
        <v>0</v>
      </c>
      <c r="V55">
        <f t="shared" si="1"/>
        <v>1</v>
      </c>
      <c r="W55" s="98">
        <v>9</v>
      </c>
      <c r="X55" s="102">
        <v>2</v>
      </c>
      <c r="Y55" s="98">
        <v>0</v>
      </c>
      <c r="Z55" s="102">
        <v>0</v>
      </c>
    </row>
    <row r="56" spans="1:26" ht="12.75">
      <c r="A56" t="s">
        <v>1026</v>
      </c>
      <c r="B56" t="s">
        <v>1067</v>
      </c>
      <c r="C56">
        <v>0</v>
      </c>
      <c r="D56">
        <v>1</v>
      </c>
      <c r="E56">
        <v>2</v>
      </c>
      <c r="F56" s="98">
        <v>10</v>
      </c>
      <c r="G56">
        <v>0</v>
      </c>
      <c r="H56">
        <v>0</v>
      </c>
      <c r="I56">
        <v>0</v>
      </c>
      <c r="J56" s="98">
        <v>0</v>
      </c>
      <c r="K56" s="102">
        <f>COUNTIF('2010'!$C$2:$C$54,A56)</f>
        <v>0</v>
      </c>
      <c r="L56" s="96">
        <v>0</v>
      </c>
      <c r="M56" s="96">
        <v>0</v>
      </c>
      <c r="N56" s="96">
        <v>0</v>
      </c>
      <c r="O56" s="98">
        <v>0</v>
      </c>
      <c r="P56" s="102">
        <v>0</v>
      </c>
      <c r="Q56">
        <v>0</v>
      </c>
      <c r="R56" s="96">
        <v>0</v>
      </c>
      <c r="S56">
        <v>0</v>
      </c>
      <c r="T56" s="98">
        <v>0</v>
      </c>
      <c r="U56" s="102">
        <v>0</v>
      </c>
      <c r="V56">
        <f t="shared" si="1"/>
        <v>0</v>
      </c>
      <c r="W56" s="98">
        <v>0</v>
      </c>
      <c r="X56" s="102">
        <v>0</v>
      </c>
      <c r="Y56" s="98">
        <v>0</v>
      </c>
      <c r="Z56" s="102">
        <v>0</v>
      </c>
    </row>
    <row r="57" spans="1:26" ht="12.75">
      <c r="A57" t="s">
        <v>434</v>
      </c>
      <c r="B57" t="s">
        <v>1067</v>
      </c>
      <c r="C57">
        <v>1</v>
      </c>
      <c r="D57">
        <v>1</v>
      </c>
      <c r="E57">
        <v>2</v>
      </c>
      <c r="F57" s="98">
        <v>12</v>
      </c>
      <c r="G57">
        <v>1</v>
      </c>
      <c r="H57">
        <v>0</v>
      </c>
      <c r="I57">
        <v>2</v>
      </c>
      <c r="J57" s="98">
        <v>14</v>
      </c>
      <c r="K57" s="102">
        <f>COUNTIF('2010'!$C$2:$C$54,A57)</f>
        <v>3</v>
      </c>
      <c r="L57" s="96">
        <v>1</v>
      </c>
      <c r="M57" s="96">
        <v>0</v>
      </c>
      <c r="N57" s="96">
        <v>0</v>
      </c>
      <c r="O57" s="98">
        <v>4</v>
      </c>
      <c r="P57" s="102">
        <v>1</v>
      </c>
      <c r="Q57">
        <v>0</v>
      </c>
      <c r="R57" s="96">
        <v>0</v>
      </c>
      <c r="S57">
        <v>1</v>
      </c>
      <c r="T57" s="98">
        <v>4</v>
      </c>
      <c r="U57" s="102">
        <v>1</v>
      </c>
      <c r="V57">
        <f t="shared" si="1"/>
        <v>5</v>
      </c>
      <c r="W57" s="98">
        <v>6</v>
      </c>
      <c r="X57" s="102">
        <v>2</v>
      </c>
      <c r="Y57" s="98">
        <v>0</v>
      </c>
      <c r="Z57" s="102">
        <v>0</v>
      </c>
    </row>
    <row r="58" spans="1:26" ht="12.75">
      <c r="A58" t="s">
        <v>1028</v>
      </c>
      <c r="B58" t="s">
        <v>1067</v>
      </c>
      <c r="C58">
        <v>0</v>
      </c>
      <c r="D58">
        <v>0</v>
      </c>
      <c r="E58">
        <v>1</v>
      </c>
      <c r="F58" s="98">
        <v>5</v>
      </c>
      <c r="G58">
        <v>0</v>
      </c>
      <c r="H58">
        <v>0</v>
      </c>
      <c r="I58">
        <v>0</v>
      </c>
      <c r="J58" s="98">
        <v>0</v>
      </c>
      <c r="K58" s="102">
        <f>COUNTIF('2010'!$C$2:$C$54,A58)</f>
        <v>0</v>
      </c>
      <c r="L58" s="96">
        <v>0</v>
      </c>
      <c r="M58" s="96">
        <v>0</v>
      </c>
      <c r="N58" s="96">
        <v>0</v>
      </c>
      <c r="O58" s="98">
        <v>0</v>
      </c>
      <c r="P58" s="102">
        <v>0</v>
      </c>
      <c r="Q58">
        <v>0</v>
      </c>
      <c r="R58" s="96">
        <v>0</v>
      </c>
      <c r="S58">
        <v>0</v>
      </c>
      <c r="T58" s="98">
        <v>0</v>
      </c>
      <c r="U58" s="102"/>
      <c r="V58">
        <f t="shared" si="1"/>
        <v>0</v>
      </c>
      <c r="W58" s="98">
        <v>0</v>
      </c>
      <c r="X58" s="102">
        <v>0</v>
      </c>
      <c r="Y58" s="98">
        <v>0</v>
      </c>
      <c r="Z58" s="102">
        <v>0</v>
      </c>
    </row>
    <row r="59" spans="1:26" ht="12.75">
      <c r="A59" t="s">
        <v>1029</v>
      </c>
      <c r="B59" t="s">
        <v>1067</v>
      </c>
      <c r="C59">
        <v>1</v>
      </c>
      <c r="D59">
        <v>0</v>
      </c>
      <c r="E59">
        <v>2</v>
      </c>
      <c r="F59" s="98">
        <v>12</v>
      </c>
      <c r="G59">
        <v>0</v>
      </c>
      <c r="H59">
        <v>0</v>
      </c>
      <c r="I59">
        <v>0</v>
      </c>
      <c r="J59" s="98">
        <v>0</v>
      </c>
      <c r="K59" s="102">
        <f>COUNTIF('2010'!$C$2:$C$54,A59)</f>
        <v>0</v>
      </c>
      <c r="L59" s="96">
        <v>0</v>
      </c>
      <c r="M59" s="96">
        <v>0</v>
      </c>
      <c r="N59" s="96">
        <v>0</v>
      </c>
      <c r="O59" s="98">
        <v>0</v>
      </c>
      <c r="P59" s="102">
        <v>0</v>
      </c>
      <c r="Q59">
        <v>0</v>
      </c>
      <c r="R59" s="96">
        <v>0</v>
      </c>
      <c r="S59">
        <v>0</v>
      </c>
      <c r="T59" s="98">
        <v>0</v>
      </c>
      <c r="U59" s="102">
        <v>0</v>
      </c>
      <c r="V59">
        <f t="shared" si="1"/>
        <v>0</v>
      </c>
      <c r="W59" s="98">
        <v>0</v>
      </c>
      <c r="X59" s="102">
        <v>0</v>
      </c>
      <c r="Y59" s="98">
        <v>0</v>
      </c>
      <c r="Z59" s="102">
        <v>0</v>
      </c>
    </row>
    <row r="60" spans="1:26" ht="12.75">
      <c r="A60" t="s">
        <v>244</v>
      </c>
      <c r="B60" t="s">
        <v>1067</v>
      </c>
      <c r="C60">
        <v>1</v>
      </c>
      <c r="D60">
        <v>1</v>
      </c>
      <c r="E60">
        <v>1</v>
      </c>
      <c r="F60" s="98">
        <v>6</v>
      </c>
      <c r="G60">
        <v>0</v>
      </c>
      <c r="H60">
        <v>0</v>
      </c>
      <c r="I60">
        <v>0</v>
      </c>
      <c r="J60" s="98">
        <v>0</v>
      </c>
      <c r="K60" s="102">
        <v>0</v>
      </c>
      <c r="L60" s="96">
        <v>0</v>
      </c>
      <c r="M60" s="96">
        <v>0</v>
      </c>
      <c r="N60" s="96">
        <v>0</v>
      </c>
      <c r="O60" s="98">
        <v>0</v>
      </c>
      <c r="P60" s="102">
        <v>0</v>
      </c>
      <c r="Q60">
        <v>0</v>
      </c>
      <c r="R60" s="96">
        <v>0</v>
      </c>
      <c r="S60">
        <v>0</v>
      </c>
      <c r="T60" s="98">
        <v>0</v>
      </c>
      <c r="U60" s="102">
        <v>0</v>
      </c>
      <c r="V60">
        <f t="shared" si="1"/>
        <v>0</v>
      </c>
      <c r="W60" s="98">
        <v>4</v>
      </c>
      <c r="X60" s="102">
        <v>1</v>
      </c>
      <c r="Y60" s="98">
        <v>6</v>
      </c>
      <c r="Z60" s="102">
        <v>1</v>
      </c>
    </row>
    <row r="61" spans="1:26" ht="12.75">
      <c r="A61" t="s">
        <v>1030</v>
      </c>
      <c r="B61" t="s">
        <v>1071</v>
      </c>
      <c r="C61">
        <v>0</v>
      </c>
      <c r="D61">
        <v>1</v>
      </c>
      <c r="E61">
        <v>3</v>
      </c>
      <c r="F61" s="98">
        <v>18</v>
      </c>
      <c r="G61">
        <v>0</v>
      </c>
      <c r="H61">
        <v>0</v>
      </c>
      <c r="I61">
        <v>0</v>
      </c>
      <c r="J61" s="98">
        <v>0</v>
      </c>
      <c r="K61" s="102">
        <f>COUNTIF('2010'!$C$2:$C$54,A61)</f>
        <v>0</v>
      </c>
      <c r="L61" s="96">
        <v>0</v>
      </c>
      <c r="M61" s="96">
        <v>0</v>
      </c>
      <c r="N61" s="96">
        <v>1</v>
      </c>
      <c r="O61" s="98">
        <v>6</v>
      </c>
      <c r="P61" s="102">
        <v>1</v>
      </c>
      <c r="Q61">
        <v>0</v>
      </c>
      <c r="R61" s="96">
        <v>0</v>
      </c>
      <c r="S61">
        <v>1</v>
      </c>
      <c r="T61" s="98">
        <v>3</v>
      </c>
      <c r="U61" s="102">
        <v>1</v>
      </c>
      <c r="V61">
        <f t="shared" si="1"/>
        <v>2</v>
      </c>
      <c r="W61" s="98">
        <v>0</v>
      </c>
      <c r="X61" s="102">
        <v>0</v>
      </c>
      <c r="Y61" s="98">
        <v>0</v>
      </c>
      <c r="Z61" s="102">
        <v>0</v>
      </c>
    </row>
    <row r="62" spans="1:28" ht="12.75">
      <c r="A62" t="s">
        <v>1032</v>
      </c>
      <c r="B62" t="s">
        <v>1073</v>
      </c>
      <c r="C62">
        <v>0</v>
      </c>
      <c r="D62">
        <v>1</v>
      </c>
      <c r="E62">
        <v>1</v>
      </c>
      <c r="F62" s="98">
        <v>6</v>
      </c>
      <c r="G62">
        <v>0</v>
      </c>
      <c r="H62">
        <v>1</v>
      </c>
      <c r="I62">
        <v>0</v>
      </c>
      <c r="J62" s="98">
        <v>5</v>
      </c>
      <c r="K62" s="102">
        <v>1</v>
      </c>
      <c r="L62" s="96">
        <v>0</v>
      </c>
      <c r="M62" s="96">
        <v>0</v>
      </c>
      <c r="N62" s="96">
        <v>1</v>
      </c>
      <c r="O62" s="98">
        <v>5</v>
      </c>
      <c r="P62" s="102">
        <v>1</v>
      </c>
      <c r="Q62">
        <v>0</v>
      </c>
      <c r="R62" s="96">
        <v>0</v>
      </c>
      <c r="S62">
        <v>0</v>
      </c>
      <c r="T62" s="98">
        <v>0</v>
      </c>
      <c r="U62" s="102">
        <v>0</v>
      </c>
      <c r="V62">
        <f t="shared" si="1"/>
        <v>2</v>
      </c>
      <c r="W62" s="98">
        <v>0</v>
      </c>
      <c r="X62" s="102">
        <v>0</v>
      </c>
      <c r="Y62" s="98">
        <v>0</v>
      </c>
      <c r="Z62" s="102">
        <v>0</v>
      </c>
      <c r="AA62">
        <v>2006</v>
      </c>
      <c r="AB62">
        <f>SUM($Z$62:$Z$65,$Z$80:$Z$82)</f>
        <v>1</v>
      </c>
    </row>
    <row r="63" spans="1:28" ht="12.75">
      <c r="A63" t="s">
        <v>179</v>
      </c>
      <c r="B63" t="s">
        <v>1073</v>
      </c>
      <c r="C63">
        <v>0</v>
      </c>
      <c r="D63">
        <v>1</v>
      </c>
      <c r="E63">
        <v>1</v>
      </c>
      <c r="F63" s="98">
        <v>5</v>
      </c>
      <c r="G63">
        <v>0</v>
      </c>
      <c r="H63">
        <v>0</v>
      </c>
      <c r="I63">
        <v>0</v>
      </c>
      <c r="J63" s="98">
        <v>0</v>
      </c>
      <c r="K63" s="102">
        <f>COUNTIF('2010'!$C$2:$C$54,A63)</f>
        <v>0</v>
      </c>
      <c r="L63" s="96">
        <v>0</v>
      </c>
      <c r="M63" s="96">
        <v>0</v>
      </c>
      <c r="N63" s="96">
        <v>0</v>
      </c>
      <c r="O63" s="98">
        <v>0</v>
      </c>
      <c r="P63" s="102">
        <v>0</v>
      </c>
      <c r="Q63">
        <v>0</v>
      </c>
      <c r="R63" s="96">
        <v>0</v>
      </c>
      <c r="S63">
        <v>0</v>
      </c>
      <c r="T63" s="98">
        <v>0</v>
      </c>
      <c r="U63" s="102">
        <v>0</v>
      </c>
      <c r="V63">
        <f t="shared" si="1"/>
        <v>0</v>
      </c>
      <c r="W63" s="98">
        <v>0</v>
      </c>
      <c r="X63" s="102">
        <v>0</v>
      </c>
      <c r="Y63" s="98">
        <v>4</v>
      </c>
      <c r="Z63" s="102">
        <v>1</v>
      </c>
      <c r="AA63">
        <v>2007</v>
      </c>
      <c r="AB63">
        <f>SUM($X$62:$X$65,$X$80:$X$82)</f>
        <v>1</v>
      </c>
    </row>
    <row r="64" spans="1:28" ht="12.75">
      <c r="A64" t="s">
        <v>1035</v>
      </c>
      <c r="B64" t="s">
        <v>1073</v>
      </c>
      <c r="C64">
        <v>0</v>
      </c>
      <c r="D64">
        <v>1</v>
      </c>
      <c r="E64">
        <v>3</v>
      </c>
      <c r="F64" s="98">
        <v>18</v>
      </c>
      <c r="G64">
        <v>0</v>
      </c>
      <c r="H64">
        <v>0</v>
      </c>
      <c r="I64">
        <v>0</v>
      </c>
      <c r="J64" s="98">
        <v>0</v>
      </c>
      <c r="K64" s="102">
        <f>COUNTIF('2010'!$C$2:$C$54,A64)</f>
        <v>0</v>
      </c>
      <c r="L64" s="96">
        <v>0</v>
      </c>
      <c r="M64" s="96">
        <v>0</v>
      </c>
      <c r="N64" s="96">
        <v>0</v>
      </c>
      <c r="O64" s="98">
        <v>0</v>
      </c>
      <c r="P64" s="102">
        <v>0</v>
      </c>
      <c r="Q64">
        <v>0</v>
      </c>
      <c r="R64" s="96">
        <v>0</v>
      </c>
      <c r="S64">
        <v>0</v>
      </c>
      <c r="T64" s="98">
        <v>0</v>
      </c>
      <c r="U64" s="102">
        <v>0</v>
      </c>
      <c r="V64">
        <f t="shared" si="1"/>
        <v>0</v>
      </c>
      <c r="W64" s="98">
        <v>0</v>
      </c>
      <c r="X64" s="102">
        <v>0</v>
      </c>
      <c r="Y64" s="98">
        <v>0</v>
      </c>
      <c r="Z64" s="102">
        <v>0</v>
      </c>
      <c r="AA64">
        <v>2008</v>
      </c>
      <c r="AB64">
        <f>SUM($P$62:$P$65,$P$80:$P$82)</f>
        <v>3</v>
      </c>
    </row>
    <row r="65" spans="1:30" ht="12.75">
      <c r="A65" t="s">
        <v>1033</v>
      </c>
      <c r="B65" t="s">
        <v>1073</v>
      </c>
      <c r="C65">
        <v>0</v>
      </c>
      <c r="D65">
        <v>1</v>
      </c>
      <c r="E65">
        <v>1</v>
      </c>
      <c r="F65" s="98">
        <v>10</v>
      </c>
      <c r="G65">
        <v>0</v>
      </c>
      <c r="H65">
        <v>0</v>
      </c>
      <c r="I65">
        <v>0</v>
      </c>
      <c r="J65" s="98">
        <v>0</v>
      </c>
      <c r="K65" s="102">
        <f>COUNTIF('2010'!$C$2:$C$54,A65)</f>
        <v>0</v>
      </c>
      <c r="L65" s="96">
        <v>0</v>
      </c>
      <c r="M65" s="96">
        <v>0</v>
      </c>
      <c r="N65" s="96">
        <v>0</v>
      </c>
      <c r="O65" s="98">
        <v>0</v>
      </c>
      <c r="P65" s="102">
        <v>0</v>
      </c>
      <c r="Q65">
        <v>0</v>
      </c>
      <c r="R65" s="96">
        <v>0</v>
      </c>
      <c r="S65">
        <v>2</v>
      </c>
      <c r="T65" s="98">
        <v>10</v>
      </c>
      <c r="U65" s="102">
        <v>2</v>
      </c>
      <c r="V65">
        <f t="shared" si="1"/>
        <v>2</v>
      </c>
      <c r="W65" s="98">
        <v>0</v>
      </c>
      <c r="X65" s="102">
        <v>0</v>
      </c>
      <c r="Y65" s="98">
        <v>0</v>
      </c>
      <c r="Z65" s="102">
        <v>0</v>
      </c>
      <c r="AA65">
        <v>2009</v>
      </c>
      <c r="AB65">
        <f>SUM($P$62:$P$65,$P$80:$P$82)</f>
        <v>3</v>
      </c>
      <c r="AC65" t="s">
        <v>1083</v>
      </c>
      <c r="AD65">
        <f>SUM($F$62:$F$65,$F$80:$F$82)</f>
        <v>69</v>
      </c>
    </row>
    <row r="66" spans="1:30" ht="12.75">
      <c r="A66" t="s">
        <v>608</v>
      </c>
      <c r="B66" t="s">
        <v>1074</v>
      </c>
      <c r="C66">
        <v>1</v>
      </c>
      <c r="D66">
        <v>1</v>
      </c>
      <c r="E66">
        <v>2</v>
      </c>
      <c r="F66" s="98">
        <v>12</v>
      </c>
      <c r="G66">
        <v>0</v>
      </c>
      <c r="H66">
        <v>0</v>
      </c>
      <c r="I66">
        <v>0</v>
      </c>
      <c r="J66" s="98">
        <v>0</v>
      </c>
      <c r="K66" s="102">
        <f>COUNTIF('2010'!$C$2:$C$54,A66)</f>
        <v>0</v>
      </c>
      <c r="L66" s="96">
        <v>0</v>
      </c>
      <c r="M66" s="96">
        <v>0</v>
      </c>
      <c r="N66" s="96">
        <v>0</v>
      </c>
      <c r="O66" s="98">
        <v>0</v>
      </c>
      <c r="P66" s="102">
        <v>0</v>
      </c>
      <c r="Q66">
        <v>0</v>
      </c>
      <c r="R66" s="96">
        <v>0</v>
      </c>
      <c r="S66">
        <v>0</v>
      </c>
      <c r="T66" s="98">
        <v>0</v>
      </c>
      <c r="U66" s="102">
        <v>0</v>
      </c>
      <c r="V66">
        <f t="shared" si="1"/>
        <v>0</v>
      </c>
      <c r="W66" s="98">
        <v>0</v>
      </c>
      <c r="X66" s="102">
        <v>0</v>
      </c>
      <c r="Y66" s="98">
        <v>0</v>
      </c>
      <c r="Z66" s="102">
        <v>0</v>
      </c>
      <c r="AA66">
        <v>2010</v>
      </c>
      <c r="AB66">
        <f>SUM($K$62:$K$65,$K$80:$K$82)</f>
        <v>2</v>
      </c>
      <c r="AC66" t="s">
        <v>1213</v>
      </c>
      <c r="AD66">
        <f>SUM($E$62:$E$65,$E$80:$E$82)</f>
        <v>12</v>
      </c>
    </row>
    <row r="67" spans="1:28" ht="12.75">
      <c r="A67" t="s">
        <v>454</v>
      </c>
      <c r="B67" t="s">
        <v>1074</v>
      </c>
      <c r="C67">
        <v>0</v>
      </c>
      <c r="D67">
        <v>1</v>
      </c>
      <c r="E67">
        <v>3</v>
      </c>
      <c r="F67" s="98">
        <v>12</v>
      </c>
      <c r="G67">
        <v>0</v>
      </c>
      <c r="H67">
        <v>0</v>
      </c>
      <c r="I67">
        <v>0</v>
      </c>
      <c r="J67" s="98">
        <v>0</v>
      </c>
      <c r="K67" s="102">
        <f>COUNTIF('2010'!$C$2:$C$54,A67)</f>
        <v>0</v>
      </c>
      <c r="L67" s="96">
        <v>0</v>
      </c>
      <c r="M67" s="96">
        <v>0</v>
      </c>
      <c r="N67" s="96">
        <v>0</v>
      </c>
      <c r="O67" s="98">
        <v>0</v>
      </c>
      <c r="P67" s="102">
        <v>0</v>
      </c>
      <c r="Q67">
        <v>0</v>
      </c>
      <c r="R67" s="96">
        <v>0</v>
      </c>
      <c r="S67">
        <v>0</v>
      </c>
      <c r="T67" s="98">
        <v>0</v>
      </c>
      <c r="U67" s="102">
        <v>0</v>
      </c>
      <c r="V67">
        <f aca="true" t="shared" si="2" ref="V67:V85">K67+P67+U67</f>
        <v>0</v>
      </c>
      <c r="W67" s="98">
        <v>0</v>
      </c>
      <c r="X67" s="102">
        <v>0</v>
      </c>
      <c r="Y67" s="98">
        <v>0</v>
      </c>
      <c r="Z67" s="102">
        <v>0</v>
      </c>
      <c r="AA67" t="s">
        <v>1215</v>
      </c>
      <c r="AB67">
        <f>SUM($J$62:$J$65,$J$80:$J$82)</f>
        <v>9</v>
      </c>
    </row>
    <row r="68" spans="1:28" ht="12.75">
      <c r="A68" t="s">
        <v>373</v>
      </c>
      <c r="B68" t="s">
        <v>1074</v>
      </c>
      <c r="C68">
        <v>1</v>
      </c>
      <c r="D68">
        <v>1</v>
      </c>
      <c r="E68">
        <v>3</v>
      </c>
      <c r="F68" s="98">
        <v>12</v>
      </c>
      <c r="G68">
        <v>0</v>
      </c>
      <c r="H68">
        <v>0</v>
      </c>
      <c r="I68">
        <v>0</v>
      </c>
      <c r="J68" s="98">
        <v>0</v>
      </c>
      <c r="K68" s="102">
        <f>COUNTIF('2010'!$C$2:$C$54,A68)</f>
        <v>0</v>
      </c>
      <c r="L68" s="96">
        <v>0</v>
      </c>
      <c r="M68" s="96">
        <v>0</v>
      </c>
      <c r="N68" s="96">
        <v>0</v>
      </c>
      <c r="O68" s="98">
        <v>0</v>
      </c>
      <c r="P68" s="102">
        <v>0</v>
      </c>
      <c r="Q68">
        <v>0</v>
      </c>
      <c r="R68" s="96">
        <v>0</v>
      </c>
      <c r="S68">
        <v>0</v>
      </c>
      <c r="T68" s="98">
        <v>0</v>
      </c>
      <c r="U68" s="102">
        <v>0</v>
      </c>
      <c r="V68">
        <f t="shared" si="2"/>
        <v>0</v>
      </c>
      <c r="W68" s="98">
        <v>5</v>
      </c>
      <c r="X68" s="102">
        <v>1</v>
      </c>
      <c r="Y68" s="98">
        <v>3</v>
      </c>
      <c r="Z68" s="102">
        <v>1</v>
      </c>
      <c r="AA68">
        <v>2006</v>
      </c>
      <c r="AB68">
        <f>SUM($Z$66:$Z$76)</f>
        <v>1</v>
      </c>
    </row>
    <row r="69" spans="1:28" ht="12.75">
      <c r="A69" t="s">
        <v>1049</v>
      </c>
      <c r="B69" t="s">
        <v>1074</v>
      </c>
      <c r="C69">
        <v>1</v>
      </c>
      <c r="D69">
        <v>1</v>
      </c>
      <c r="E69">
        <v>2</v>
      </c>
      <c r="F69" s="98">
        <v>10</v>
      </c>
      <c r="G69">
        <v>0</v>
      </c>
      <c r="H69">
        <v>0</v>
      </c>
      <c r="I69">
        <v>0</v>
      </c>
      <c r="J69" s="98">
        <v>0</v>
      </c>
      <c r="K69" s="102">
        <f>COUNTIF('2010'!$C$2:$C$54,A69)</f>
        <v>0</v>
      </c>
      <c r="L69" s="96">
        <v>0</v>
      </c>
      <c r="M69" s="96">
        <v>0</v>
      </c>
      <c r="N69" s="96">
        <v>0</v>
      </c>
      <c r="O69" s="98">
        <v>0</v>
      </c>
      <c r="P69" s="102">
        <v>0</v>
      </c>
      <c r="Q69">
        <v>0</v>
      </c>
      <c r="R69" s="96">
        <v>0</v>
      </c>
      <c r="S69">
        <v>0</v>
      </c>
      <c r="T69" s="98">
        <v>0</v>
      </c>
      <c r="U69" s="102">
        <v>0</v>
      </c>
      <c r="V69">
        <f t="shared" si="2"/>
        <v>0</v>
      </c>
      <c r="W69" s="98">
        <v>0</v>
      </c>
      <c r="X69" s="102">
        <v>0</v>
      </c>
      <c r="Y69" s="98">
        <v>0</v>
      </c>
      <c r="Z69" s="102">
        <v>0</v>
      </c>
      <c r="AA69">
        <v>2007</v>
      </c>
      <c r="AB69">
        <f>SUM($X$66:$X$76)</f>
        <v>1</v>
      </c>
    </row>
    <row r="70" spans="1:28" ht="12.75">
      <c r="A70" t="s">
        <v>1050</v>
      </c>
      <c r="B70" t="s">
        <v>1074</v>
      </c>
      <c r="C70">
        <v>0</v>
      </c>
      <c r="D70">
        <v>1</v>
      </c>
      <c r="E70">
        <v>3</v>
      </c>
      <c r="F70" s="98">
        <v>23</v>
      </c>
      <c r="G70">
        <v>0</v>
      </c>
      <c r="H70">
        <v>0</v>
      </c>
      <c r="I70">
        <v>0</v>
      </c>
      <c r="J70" s="98">
        <v>0</v>
      </c>
      <c r="K70" s="102">
        <f>COUNTIF('2010'!$C$2:$C$54,A70)</f>
        <v>0</v>
      </c>
      <c r="L70" s="96">
        <v>0</v>
      </c>
      <c r="M70" s="96">
        <v>0</v>
      </c>
      <c r="N70" s="96">
        <v>0</v>
      </c>
      <c r="O70" s="98">
        <v>0</v>
      </c>
      <c r="P70" s="102">
        <v>0</v>
      </c>
      <c r="Q70">
        <v>0</v>
      </c>
      <c r="R70" s="96">
        <v>0</v>
      </c>
      <c r="S70">
        <v>1</v>
      </c>
      <c r="T70" s="98">
        <v>5</v>
      </c>
      <c r="U70" s="102">
        <v>1</v>
      </c>
      <c r="V70">
        <f t="shared" si="2"/>
        <v>1</v>
      </c>
      <c r="W70" s="98">
        <v>0</v>
      </c>
      <c r="X70" s="102">
        <v>0</v>
      </c>
      <c r="Y70" s="98">
        <v>0</v>
      </c>
      <c r="Z70" s="102">
        <v>0</v>
      </c>
      <c r="AA70">
        <v>2008</v>
      </c>
      <c r="AB70">
        <f>SUM($U$66:$U$76)</f>
        <v>5</v>
      </c>
    </row>
    <row r="71" spans="1:28" ht="12.75">
      <c r="A71" t="s">
        <v>1027</v>
      </c>
      <c r="B71" t="s">
        <v>1074</v>
      </c>
      <c r="C71">
        <v>0</v>
      </c>
      <c r="D71">
        <v>1</v>
      </c>
      <c r="E71">
        <v>2</v>
      </c>
      <c r="F71" s="98">
        <v>10</v>
      </c>
      <c r="G71">
        <v>0</v>
      </c>
      <c r="H71">
        <v>0</v>
      </c>
      <c r="I71">
        <v>1</v>
      </c>
      <c r="J71" s="98">
        <v>5</v>
      </c>
      <c r="K71" s="102">
        <f>COUNTIF('2010'!$C$2:$C$54,A71)</f>
        <v>1</v>
      </c>
      <c r="L71" s="96">
        <v>0</v>
      </c>
      <c r="M71" s="96">
        <v>0</v>
      </c>
      <c r="N71" s="96">
        <v>0</v>
      </c>
      <c r="O71" s="98">
        <v>0</v>
      </c>
      <c r="P71" s="102">
        <v>0</v>
      </c>
      <c r="Q71">
        <v>0</v>
      </c>
      <c r="R71" s="96">
        <v>0</v>
      </c>
      <c r="S71">
        <v>0</v>
      </c>
      <c r="T71" s="98">
        <v>0</v>
      </c>
      <c r="U71" s="102">
        <v>0</v>
      </c>
      <c r="V71">
        <f t="shared" si="2"/>
        <v>1</v>
      </c>
      <c r="W71" s="98">
        <v>0</v>
      </c>
      <c r="X71" s="102">
        <v>0</v>
      </c>
      <c r="Y71" s="98">
        <v>0</v>
      </c>
      <c r="Z71" s="102">
        <v>0</v>
      </c>
      <c r="AA71">
        <v>2009</v>
      </c>
      <c r="AB71">
        <f>SUM($P$66:$P$76)</f>
        <v>2</v>
      </c>
    </row>
    <row r="72" spans="1:28" ht="12.75">
      <c r="A72" t="s">
        <v>1028</v>
      </c>
      <c r="B72" t="s">
        <v>1074</v>
      </c>
      <c r="C72">
        <v>1</v>
      </c>
      <c r="D72">
        <v>1</v>
      </c>
      <c r="E72">
        <v>1</v>
      </c>
      <c r="F72" s="98">
        <v>5</v>
      </c>
      <c r="G72">
        <v>0</v>
      </c>
      <c r="H72">
        <v>0</v>
      </c>
      <c r="I72">
        <v>0</v>
      </c>
      <c r="J72" s="98">
        <v>0</v>
      </c>
      <c r="K72" s="102">
        <f>COUNTIF('2010'!$C$2:$C$54,A72)</f>
        <v>0</v>
      </c>
      <c r="L72" s="96">
        <v>0</v>
      </c>
      <c r="M72" s="96">
        <v>0</v>
      </c>
      <c r="N72" s="96">
        <v>0</v>
      </c>
      <c r="O72" s="98">
        <v>0</v>
      </c>
      <c r="P72" s="102">
        <v>0</v>
      </c>
      <c r="Q72">
        <v>0</v>
      </c>
      <c r="R72" s="96">
        <v>0</v>
      </c>
      <c r="S72">
        <v>0</v>
      </c>
      <c r="T72" s="98">
        <v>0</v>
      </c>
      <c r="U72" s="102">
        <v>0</v>
      </c>
      <c r="V72">
        <f t="shared" si="2"/>
        <v>0</v>
      </c>
      <c r="W72" s="98">
        <v>0</v>
      </c>
      <c r="X72" s="102">
        <v>0</v>
      </c>
      <c r="Y72" s="98">
        <v>0</v>
      </c>
      <c r="Z72" s="102">
        <v>0</v>
      </c>
      <c r="AA72">
        <v>2010</v>
      </c>
      <c r="AB72">
        <f>SUM($K$66:$K$76)</f>
        <v>3</v>
      </c>
    </row>
    <row r="73" spans="1:28" ht="12.75">
      <c r="A73" t="s">
        <v>1052</v>
      </c>
      <c r="B73" t="s">
        <v>1074</v>
      </c>
      <c r="C73">
        <v>1</v>
      </c>
      <c r="D73">
        <v>1</v>
      </c>
      <c r="E73">
        <v>2</v>
      </c>
      <c r="F73" s="98">
        <v>10</v>
      </c>
      <c r="G73">
        <v>0</v>
      </c>
      <c r="H73">
        <v>0</v>
      </c>
      <c r="I73">
        <v>0</v>
      </c>
      <c r="J73" s="98">
        <v>0</v>
      </c>
      <c r="K73" s="102">
        <f>COUNTIF('2010'!$C$2:$C$54,A73)</f>
        <v>0</v>
      </c>
      <c r="L73" s="96">
        <v>0</v>
      </c>
      <c r="M73" s="96">
        <v>0</v>
      </c>
      <c r="N73" s="96">
        <v>1</v>
      </c>
      <c r="O73" s="98">
        <v>5</v>
      </c>
      <c r="P73" s="102">
        <v>1</v>
      </c>
      <c r="Q73">
        <v>0</v>
      </c>
      <c r="R73" s="96">
        <v>0</v>
      </c>
      <c r="S73">
        <v>0</v>
      </c>
      <c r="T73" s="98">
        <v>0</v>
      </c>
      <c r="U73" s="102">
        <v>0</v>
      </c>
      <c r="V73">
        <f t="shared" si="2"/>
        <v>1</v>
      </c>
      <c r="W73" s="98">
        <v>0</v>
      </c>
      <c r="X73" s="102">
        <v>0</v>
      </c>
      <c r="Y73" s="98">
        <v>0</v>
      </c>
      <c r="Z73" s="102">
        <v>0</v>
      </c>
      <c r="AA73" t="s">
        <v>1215</v>
      </c>
      <c r="AB73">
        <f>SUM($J$66:$J$76)</f>
        <v>15</v>
      </c>
    </row>
    <row r="74" spans="1:28" ht="12.75">
      <c r="A74" t="s">
        <v>1031</v>
      </c>
      <c r="B74" t="s">
        <v>1074</v>
      </c>
      <c r="C74">
        <v>1</v>
      </c>
      <c r="D74">
        <v>1</v>
      </c>
      <c r="E74">
        <v>4</v>
      </c>
      <c r="F74" s="98">
        <v>24</v>
      </c>
      <c r="G74">
        <v>0</v>
      </c>
      <c r="H74">
        <v>0</v>
      </c>
      <c r="I74">
        <v>0</v>
      </c>
      <c r="J74" s="98">
        <v>0</v>
      </c>
      <c r="K74" s="102">
        <f>COUNTIF('2010'!$C$2:$C$54,A74)</f>
        <v>0</v>
      </c>
      <c r="L74" s="96">
        <v>0</v>
      </c>
      <c r="M74" s="96">
        <v>0</v>
      </c>
      <c r="N74" s="96">
        <v>0</v>
      </c>
      <c r="O74" s="98">
        <v>0</v>
      </c>
      <c r="P74" s="102">
        <v>0</v>
      </c>
      <c r="Q74">
        <v>0</v>
      </c>
      <c r="R74" s="96">
        <v>0</v>
      </c>
      <c r="S74">
        <v>0</v>
      </c>
      <c r="T74" s="98">
        <v>0</v>
      </c>
      <c r="U74" s="102">
        <v>0</v>
      </c>
      <c r="V74">
        <f t="shared" si="2"/>
        <v>0</v>
      </c>
      <c r="W74" s="98">
        <v>0</v>
      </c>
      <c r="X74" s="102">
        <v>0</v>
      </c>
      <c r="Y74" s="98">
        <v>0</v>
      </c>
      <c r="Z74" s="102">
        <v>0</v>
      </c>
      <c r="AA74" t="s">
        <v>1083</v>
      </c>
      <c r="AB74">
        <f>SUM($F$66:$F$76)</f>
        <v>138</v>
      </c>
    </row>
    <row r="75" spans="1:28" ht="12.75">
      <c r="A75" t="s">
        <v>1053</v>
      </c>
      <c r="B75" t="s">
        <v>1074</v>
      </c>
      <c r="C75">
        <v>1</v>
      </c>
      <c r="D75">
        <v>1</v>
      </c>
      <c r="E75">
        <v>2</v>
      </c>
      <c r="F75" s="98">
        <v>10</v>
      </c>
      <c r="G75">
        <v>1</v>
      </c>
      <c r="H75">
        <v>0</v>
      </c>
      <c r="I75">
        <v>0</v>
      </c>
      <c r="J75" s="98">
        <v>5</v>
      </c>
      <c r="K75" s="102">
        <f>COUNTIF('2010'!$C$2:$C$54,A75)</f>
        <v>1</v>
      </c>
      <c r="L75" s="96">
        <v>1</v>
      </c>
      <c r="M75" s="96">
        <v>0</v>
      </c>
      <c r="N75" s="96">
        <v>0</v>
      </c>
      <c r="O75" s="98">
        <v>5</v>
      </c>
      <c r="P75" s="102">
        <v>1</v>
      </c>
      <c r="Q75">
        <v>2</v>
      </c>
      <c r="R75" s="96">
        <v>0</v>
      </c>
      <c r="S75">
        <v>1</v>
      </c>
      <c r="T75" s="98">
        <v>13</v>
      </c>
      <c r="U75" s="102">
        <v>3</v>
      </c>
      <c r="V75">
        <f t="shared" si="2"/>
        <v>5</v>
      </c>
      <c r="W75" s="98">
        <v>0</v>
      </c>
      <c r="X75" s="102">
        <v>0</v>
      </c>
      <c r="Y75" s="98">
        <v>0</v>
      </c>
      <c r="Z75" s="102">
        <v>0</v>
      </c>
      <c r="AA75" t="s">
        <v>1213</v>
      </c>
      <c r="AB75">
        <f>SUM($E$66:$E$76)</f>
        <v>25</v>
      </c>
    </row>
    <row r="76" spans="1:26" ht="12.75">
      <c r="A76" t="s">
        <v>1036</v>
      </c>
      <c r="B76" t="s">
        <v>1074</v>
      </c>
      <c r="C76">
        <v>1</v>
      </c>
      <c r="D76">
        <v>1</v>
      </c>
      <c r="E76">
        <v>1</v>
      </c>
      <c r="F76" s="98">
        <v>10</v>
      </c>
      <c r="G76">
        <v>0</v>
      </c>
      <c r="H76">
        <v>0</v>
      </c>
      <c r="I76">
        <v>1</v>
      </c>
      <c r="J76" s="98">
        <v>5</v>
      </c>
      <c r="K76" s="102">
        <f>COUNTIF('2010'!$C$2:$C$54,A76)</f>
        <v>1</v>
      </c>
      <c r="L76" s="96">
        <v>0</v>
      </c>
      <c r="M76" s="96">
        <v>0</v>
      </c>
      <c r="N76" s="96">
        <v>0</v>
      </c>
      <c r="O76" s="98">
        <v>0</v>
      </c>
      <c r="P76" s="102">
        <v>0</v>
      </c>
      <c r="Q76">
        <v>0</v>
      </c>
      <c r="R76" s="96">
        <v>0</v>
      </c>
      <c r="S76">
        <v>1</v>
      </c>
      <c r="T76" s="98">
        <v>5</v>
      </c>
      <c r="U76" s="102">
        <v>1</v>
      </c>
      <c r="V76">
        <f t="shared" si="2"/>
        <v>2</v>
      </c>
      <c r="W76" s="98">
        <v>0</v>
      </c>
      <c r="X76" s="102">
        <v>0</v>
      </c>
      <c r="Y76" s="98">
        <v>0</v>
      </c>
      <c r="Z76" s="102">
        <v>0</v>
      </c>
    </row>
    <row r="77" spans="1:26" ht="12.75">
      <c r="A77" t="s">
        <v>1025</v>
      </c>
      <c r="B77" t="s">
        <v>1069</v>
      </c>
      <c r="C77">
        <v>1</v>
      </c>
      <c r="D77">
        <v>1</v>
      </c>
      <c r="E77">
        <v>1</v>
      </c>
      <c r="F77" s="98">
        <v>10</v>
      </c>
      <c r="G77">
        <v>0</v>
      </c>
      <c r="H77">
        <v>1</v>
      </c>
      <c r="I77">
        <v>0</v>
      </c>
      <c r="J77" s="98">
        <v>5</v>
      </c>
      <c r="K77" s="102">
        <f>COUNTIF('2010'!$C$2:$C$54,A77)</f>
        <v>1</v>
      </c>
      <c r="L77" s="96">
        <v>0</v>
      </c>
      <c r="M77" s="96">
        <v>0</v>
      </c>
      <c r="N77" s="96">
        <v>0</v>
      </c>
      <c r="O77" s="98">
        <v>0</v>
      </c>
      <c r="P77" s="102">
        <v>0</v>
      </c>
      <c r="Q77">
        <v>0</v>
      </c>
      <c r="R77" s="96">
        <v>0</v>
      </c>
      <c r="S77">
        <v>0</v>
      </c>
      <c r="T77" s="98">
        <v>0</v>
      </c>
      <c r="U77" s="102">
        <v>0</v>
      </c>
      <c r="V77">
        <f t="shared" si="2"/>
        <v>1</v>
      </c>
      <c r="W77" s="98">
        <v>0</v>
      </c>
      <c r="X77" s="102">
        <v>0</v>
      </c>
      <c r="Y77" s="98">
        <v>0</v>
      </c>
      <c r="Z77" s="102">
        <v>0</v>
      </c>
    </row>
    <row r="78" spans="1:26" ht="12.75">
      <c r="A78" t="s">
        <v>1032</v>
      </c>
      <c r="B78" t="s">
        <v>1068</v>
      </c>
      <c r="C78">
        <v>0</v>
      </c>
      <c r="D78">
        <v>1</v>
      </c>
      <c r="E78">
        <v>2</v>
      </c>
      <c r="F78" s="111">
        <v>20</v>
      </c>
      <c r="G78">
        <v>0</v>
      </c>
      <c r="H78">
        <v>1</v>
      </c>
      <c r="I78">
        <v>3</v>
      </c>
      <c r="J78" s="98">
        <v>15</v>
      </c>
      <c r="K78" s="102">
        <v>4</v>
      </c>
      <c r="L78" s="96">
        <v>0</v>
      </c>
      <c r="M78" s="96">
        <v>0</v>
      </c>
      <c r="N78" s="96">
        <v>0</v>
      </c>
      <c r="O78" s="98">
        <v>0</v>
      </c>
      <c r="P78" s="102">
        <v>0</v>
      </c>
      <c r="Q78">
        <v>0</v>
      </c>
      <c r="R78" s="96">
        <v>0</v>
      </c>
      <c r="S78">
        <v>1</v>
      </c>
      <c r="T78" s="98">
        <v>4</v>
      </c>
      <c r="U78" s="102">
        <v>1</v>
      </c>
      <c r="V78">
        <f t="shared" si="2"/>
        <v>5</v>
      </c>
      <c r="W78" s="98">
        <v>0</v>
      </c>
      <c r="X78" s="102">
        <v>0</v>
      </c>
      <c r="Y78" s="98">
        <v>6</v>
      </c>
      <c r="Z78" s="102">
        <v>2</v>
      </c>
    </row>
    <row r="79" spans="1:26" ht="12.75">
      <c r="A79" t="s">
        <v>630</v>
      </c>
      <c r="B79" t="s">
        <v>1068</v>
      </c>
      <c r="C79">
        <v>0</v>
      </c>
      <c r="D79">
        <v>1</v>
      </c>
      <c r="E79">
        <v>2</v>
      </c>
      <c r="F79" s="98">
        <v>10</v>
      </c>
      <c r="G79">
        <v>0</v>
      </c>
      <c r="H79">
        <v>0</v>
      </c>
      <c r="I79">
        <v>1</v>
      </c>
      <c r="J79" s="98">
        <v>4</v>
      </c>
      <c r="K79" s="102">
        <v>1</v>
      </c>
      <c r="L79" s="96">
        <v>0</v>
      </c>
      <c r="M79" s="96">
        <v>0</v>
      </c>
      <c r="N79" s="96">
        <v>1</v>
      </c>
      <c r="O79" s="98">
        <v>5</v>
      </c>
      <c r="P79" s="102">
        <v>1</v>
      </c>
      <c r="Q79">
        <v>0</v>
      </c>
      <c r="R79" s="96">
        <v>0</v>
      </c>
      <c r="S79">
        <v>0</v>
      </c>
      <c r="T79" s="98">
        <v>0</v>
      </c>
      <c r="U79" s="102">
        <v>0</v>
      </c>
      <c r="V79">
        <f t="shared" si="2"/>
        <v>2</v>
      </c>
      <c r="W79" s="98">
        <v>0</v>
      </c>
      <c r="X79" s="102">
        <v>0</v>
      </c>
      <c r="Y79" s="98">
        <v>0</v>
      </c>
      <c r="Z79" s="102">
        <v>0</v>
      </c>
    </row>
    <row r="80" spans="1:26" ht="12.75">
      <c r="A80" t="s">
        <v>608</v>
      </c>
      <c r="B80" t="s">
        <v>1072</v>
      </c>
      <c r="C80">
        <v>0</v>
      </c>
      <c r="D80">
        <v>1</v>
      </c>
      <c r="E80">
        <v>2</v>
      </c>
      <c r="F80" s="98">
        <v>10</v>
      </c>
      <c r="G80">
        <v>0</v>
      </c>
      <c r="H80">
        <v>0</v>
      </c>
      <c r="I80">
        <v>0</v>
      </c>
      <c r="J80" s="98">
        <v>0</v>
      </c>
      <c r="K80" s="102">
        <f>COUNTIF('2010'!$C$2:$C$54,A80)</f>
        <v>0</v>
      </c>
      <c r="L80" s="96">
        <v>1</v>
      </c>
      <c r="M80" s="96">
        <v>0</v>
      </c>
      <c r="N80" s="96">
        <v>0</v>
      </c>
      <c r="O80" s="98">
        <v>5</v>
      </c>
      <c r="P80" s="102">
        <v>1</v>
      </c>
      <c r="Q80">
        <v>0</v>
      </c>
      <c r="R80" s="96">
        <v>0</v>
      </c>
      <c r="S80">
        <v>2</v>
      </c>
      <c r="T80" s="98">
        <v>10</v>
      </c>
      <c r="U80" s="102">
        <v>2</v>
      </c>
      <c r="V80">
        <f t="shared" si="2"/>
        <v>3</v>
      </c>
      <c r="W80" s="98">
        <v>5</v>
      </c>
      <c r="X80" s="102">
        <v>1</v>
      </c>
      <c r="Y80" s="98">
        <v>0</v>
      </c>
      <c r="Z80" s="102">
        <v>0</v>
      </c>
    </row>
    <row r="81" spans="1:26" ht="12.75">
      <c r="A81" t="s">
        <v>1031</v>
      </c>
      <c r="B81" t="s">
        <v>1072</v>
      </c>
      <c r="C81">
        <v>0</v>
      </c>
      <c r="D81">
        <v>1</v>
      </c>
      <c r="E81">
        <v>2</v>
      </c>
      <c r="F81" s="98">
        <v>10</v>
      </c>
      <c r="G81">
        <v>0</v>
      </c>
      <c r="H81">
        <v>0</v>
      </c>
      <c r="I81">
        <v>0</v>
      </c>
      <c r="J81" s="98">
        <v>0</v>
      </c>
      <c r="K81" s="102">
        <f>COUNTIF('2010'!$C$2:$C$54,A81)</f>
        <v>0</v>
      </c>
      <c r="L81" s="96">
        <v>0</v>
      </c>
      <c r="M81" s="96">
        <v>0</v>
      </c>
      <c r="N81" s="96">
        <v>0</v>
      </c>
      <c r="O81" s="98">
        <v>0</v>
      </c>
      <c r="P81" s="102">
        <v>0</v>
      </c>
      <c r="Q81">
        <v>0</v>
      </c>
      <c r="R81" s="96">
        <v>0</v>
      </c>
      <c r="S81">
        <v>0</v>
      </c>
      <c r="T81" s="98">
        <v>0</v>
      </c>
      <c r="U81" s="102">
        <v>0</v>
      </c>
      <c r="V81">
        <f t="shared" si="2"/>
        <v>0</v>
      </c>
      <c r="W81" s="98">
        <v>0</v>
      </c>
      <c r="X81" s="102">
        <v>0</v>
      </c>
      <c r="Y81" s="98">
        <v>0</v>
      </c>
      <c r="Z81" s="102">
        <v>0</v>
      </c>
    </row>
    <row r="82" spans="1:26" ht="12.75">
      <c r="A82" t="s">
        <v>244</v>
      </c>
      <c r="B82" t="s">
        <v>1072</v>
      </c>
      <c r="C82">
        <v>0</v>
      </c>
      <c r="D82">
        <v>1</v>
      </c>
      <c r="E82">
        <v>2</v>
      </c>
      <c r="F82" s="98">
        <v>10</v>
      </c>
      <c r="G82">
        <v>1</v>
      </c>
      <c r="H82">
        <v>0</v>
      </c>
      <c r="I82">
        <v>0</v>
      </c>
      <c r="J82" s="98">
        <v>4</v>
      </c>
      <c r="K82" s="102">
        <v>1</v>
      </c>
      <c r="L82" s="96">
        <v>1</v>
      </c>
      <c r="M82" s="96">
        <v>0</v>
      </c>
      <c r="N82" s="96">
        <v>0</v>
      </c>
      <c r="O82" s="98">
        <v>6</v>
      </c>
      <c r="P82" s="102">
        <v>1</v>
      </c>
      <c r="Q82">
        <v>0</v>
      </c>
      <c r="R82" s="96">
        <v>0</v>
      </c>
      <c r="S82">
        <v>0</v>
      </c>
      <c r="T82" s="98">
        <v>0</v>
      </c>
      <c r="U82" s="102">
        <v>0</v>
      </c>
      <c r="V82">
        <f t="shared" si="2"/>
        <v>2</v>
      </c>
      <c r="W82" s="98">
        <v>0</v>
      </c>
      <c r="X82" s="102">
        <v>0</v>
      </c>
      <c r="Y82" s="98">
        <v>0</v>
      </c>
      <c r="Z82" s="102">
        <v>0</v>
      </c>
    </row>
    <row r="83" spans="1:26" ht="12.75">
      <c r="A83" t="s">
        <v>1032</v>
      </c>
      <c r="B83" t="s">
        <v>1082</v>
      </c>
      <c r="C83">
        <v>0</v>
      </c>
      <c r="D83">
        <v>1</v>
      </c>
      <c r="E83">
        <v>7</v>
      </c>
      <c r="F83" s="98">
        <v>42</v>
      </c>
      <c r="G83">
        <v>0</v>
      </c>
      <c r="H83">
        <v>0</v>
      </c>
      <c r="I83">
        <v>0</v>
      </c>
      <c r="J83" s="98">
        <v>0</v>
      </c>
      <c r="K83" s="102">
        <v>0</v>
      </c>
      <c r="L83" s="96">
        <v>0</v>
      </c>
      <c r="M83" s="96">
        <v>0</v>
      </c>
      <c r="N83" s="96">
        <v>0</v>
      </c>
      <c r="O83" s="98">
        <v>0</v>
      </c>
      <c r="P83" s="102">
        <v>0</v>
      </c>
      <c r="Q83">
        <v>0</v>
      </c>
      <c r="R83" s="96">
        <v>0</v>
      </c>
      <c r="S83">
        <v>0</v>
      </c>
      <c r="T83" s="98">
        <v>0</v>
      </c>
      <c r="U83" s="102">
        <v>0</v>
      </c>
      <c r="V83">
        <f t="shared" si="2"/>
        <v>0</v>
      </c>
      <c r="W83" s="98">
        <v>0</v>
      </c>
      <c r="X83" s="102">
        <v>0</v>
      </c>
      <c r="Y83" s="98">
        <v>0</v>
      </c>
      <c r="Z83" s="102">
        <v>0</v>
      </c>
    </row>
    <row r="84" spans="1:26" ht="12.75">
      <c r="A84" t="s">
        <v>196</v>
      </c>
      <c r="B84" t="s">
        <v>1082</v>
      </c>
      <c r="C84">
        <v>0</v>
      </c>
      <c r="D84">
        <v>1</v>
      </c>
      <c r="E84">
        <v>7</v>
      </c>
      <c r="F84" s="98">
        <v>42</v>
      </c>
      <c r="G84">
        <v>1</v>
      </c>
      <c r="H84">
        <v>0</v>
      </c>
      <c r="I84">
        <v>0</v>
      </c>
      <c r="J84" s="98">
        <v>4</v>
      </c>
      <c r="K84" s="102">
        <v>1</v>
      </c>
      <c r="L84" s="96">
        <v>0</v>
      </c>
      <c r="M84" s="96">
        <v>0</v>
      </c>
      <c r="N84" s="96">
        <v>0</v>
      </c>
      <c r="O84" s="98">
        <v>0</v>
      </c>
      <c r="P84" s="102">
        <v>0</v>
      </c>
      <c r="Q84">
        <v>0</v>
      </c>
      <c r="R84" s="96">
        <v>0</v>
      </c>
      <c r="S84">
        <v>0</v>
      </c>
      <c r="T84" s="98">
        <v>0</v>
      </c>
      <c r="U84" s="102">
        <v>0</v>
      </c>
      <c r="V84">
        <f t="shared" si="2"/>
        <v>1</v>
      </c>
      <c r="W84" s="98">
        <v>0</v>
      </c>
      <c r="X84" s="102">
        <v>0</v>
      </c>
      <c r="Y84" s="98">
        <v>0</v>
      </c>
      <c r="Z84" s="102">
        <v>0</v>
      </c>
    </row>
    <row r="85" spans="1:26" ht="12.75">
      <c r="A85" t="s">
        <v>1061</v>
      </c>
      <c r="B85" t="s">
        <v>1082</v>
      </c>
      <c r="C85">
        <v>0</v>
      </c>
      <c r="D85">
        <v>1</v>
      </c>
      <c r="E85">
        <v>7</v>
      </c>
      <c r="F85" s="98">
        <v>42</v>
      </c>
      <c r="G85">
        <v>0</v>
      </c>
      <c r="H85">
        <v>0</v>
      </c>
      <c r="I85">
        <v>0</v>
      </c>
      <c r="J85" s="98">
        <v>0</v>
      </c>
      <c r="K85" s="102">
        <f>COUNTIF('2010'!$C$2:$C$54,A85)</f>
        <v>0</v>
      </c>
      <c r="L85" s="96">
        <v>0</v>
      </c>
      <c r="M85" s="96">
        <v>0</v>
      </c>
      <c r="N85" s="96">
        <v>0</v>
      </c>
      <c r="O85" s="98">
        <v>0</v>
      </c>
      <c r="P85" s="102">
        <v>0</v>
      </c>
      <c r="Q85">
        <v>0</v>
      </c>
      <c r="R85" s="96">
        <v>0</v>
      </c>
      <c r="S85">
        <v>0</v>
      </c>
      <c r="T85" s="98">
        <v>0</v>
      </c>
      <c r="U85" s="102">
        <v>0</v>
      </c>
      <c r="V85">
        <f t="shared" si="2"/>
        <v>0</v>
      </c>
      <c r="W85" s="98">
        <v>0</v>
      </c>
      <c r="X85" s="102">
        <v>0</v>
      </c>
      <c r="Y85" s="98">
        <v>0</v>
      </c>
      <c r="Z85" s="102">
        <v>0</v>
      </c>
    </row>
    <row r="86" spans="3:26" ht="12.75">
      <c r="C86" s="88" t="s">
        <v>1004</v>
      </c>
      <c r="D86" s="88" t="s">
        <v>1003</v>
      </c>
      <c r="E86" s="88" t="s">
        <v>1162</v>
      </c>
      <c r="F86" s="97" t="s">
        <v>1083</v>
      </c>
      <c r="G86" s="88" t="s">
        <v>1004</v>
      </c>
      <c r="H86" s="88" t="s">
        <v>1003</v>
      </c>
      <c r="I86" s="88" t="s">
        <v>1002</v>
      </c>
      <c r="J86" s="97" t="s">
        <v>1083</v>
      </c>
      <c r="K86" s="101" t="s">
        <v>1114</v>
      </c>
      <c r="L86" s="88" t="s">
        <v>1004</v>
      </c>
      <c r="M86" s="78" t="s">
        <v>1003</v>
      </c>
      <c r="N86" s="88" t="s">
        <v>1002</v>
      </c>
      <c r="O86" s="97" t="s">
        <v>1083</v>
      </c>
      <c r="P86" s="101" t="s">
        <v>1114</v>
      </c>
      <c r="Q86" s="88" t="s">
        <v>1004</v>
      </c>
      <c r="R86" s="78" t="s">
        <v>1003</v>
      </c>
      <c r="S86" s="88" t="s">
        <v>1002</v>
      </c>
      <c r="T86" s="97" t="s">
        <v>1083</v>
      </c>
      <c r="U86" s="101" t="s">
        <v>1114</v>
      </c>
      <c r="V86" s="88" t="s">
        <v>1160</v>
      </c>
      <c r="W86" s="97" t="s">
        <v>1083</v>
      </c>
      <c r="X86" s="101" t="s">
        <v>1114</v>
      </c>
      <c r="Y86" s="97" t="s">
        <v>1083</v>
      </c>
      <c r="Z86" s="101" t="s">
        <v>1114</v>
      </c>
    </row>
    <row r="87" spans="6:26" ht="12.75">
      <c r="F87"/>
      <c r="G87" s="116">
        <v>2010</v>
      </c>
      <c r="H87" s="116"/>
      <c r="I87" s="116"/>
      <c r="J87" s="116"/>
      <c r="K87" s="116"/>
      <c r="L87" s="6"/>
      <c r="M87" s="6"/>
      <c r="N87" s="6"/>
      <c r="O87" s="116">
        <v>2009</v>
      </c>
      <c r="P87" s="116"/>
      <c r="Q87" s="116">
        <v>2008</v>
      </c>
      <c r="R87" s="116"/>
      <c r="S87" s="116"/>
      <c r="T87" s="116"/>
      <c r="U87" s="116"/>
      <c r="W87" s="118">
        <v>2007</v>
      </c>
      <c r="X87" s="116"/>
      <c r="Y87" s="118">
        <v>2006</v>
      </c>
      <c r="Z87" s="116"/>
    </row>
    <row r="88" spans="1:26" ht="12.75">
      <c r="A88" s="103" t="s">
        <v>1161</v>
      </c>
      <c r="B88" s="104"/>
      <c r="C88" s="104">
        <f>SUM(C3:C87)</f>
        <v>49</v>
      </c>
      <c r="D88" s="104">
        <f>SUM(D3:D87)</f>
        <v>72</v>
      </c>
      <c r="E88" s="104">
        <f>SUM(E3:E87)</f>
        <v>195</v>
      </c>
      <c r="F88" s="104">
        <f aca="true" t="shared" si="3" ref="F88:Z88">SUM(F3:F85)</f>
        <v>1150</v>
      </c>
      <c r="G88" s="104">
        <f t="shared" si="3"/>
        <v>19</v>
      </c>
      <c r="H88" s="104">
        <f t="shared" si="3"/>
        <v>16</v>
      </c>
      <c r="I88" s="104">
        <f t="shared" si="3"/>
        <v>19</v>
      </c>
      <c r="J88" s="104">
        <f t="shared" si="3"/>
        <v>248</v>
      </c>
      <c r="K88" s="104">
        <f t="shared" si="3"/>
        <v>52</v>
      </c>
      <c r="L88" s="104">
        <f t="shared" si="3"/>
        <v>12</v>
      </c>
      <c r="M88" s="104">
        <f t="shared" si="3"/>
        <v>0</v>
      </c>
      <c r="N88" s="104">
        <f t="shared" si="3"/>
        <v>30</v>
      </c>
      <c r="O88" s="104">
        <f t="shared" si="3"/>
        <v>205</v>
      </c>
      <c r="P88" s="104">
        <f t="shared" si="3"/>
        <v>42</v>
      </c>
      <c r="Q88" s="104">
        <f t="shared" si="3"/>
        <v>3</v>
      </c>
      <c r="R88" s="104">
        <f t="shared" si="3"/>
        <v>0</v>
      </c>
      <c r="S88" s="104">
        <f t="shared" si="3"/>
        <v>25</v>
      </c>
      <c r="T88" s="104">
        <f t="shared" si="3"/>
        <v>125</v>
      </c>
      <c r="U88" s="104">
        <f t="shared" si="3"/>
        <v>28</v>
      </c>
      <c r="V88" s="104">
        <f t="shared" si="3"/>
        <v>122</v>
      </c>
      <c r="W88" s="104">
        <f>SUM(W3:W85)</f>
        <v>113</v>
      </c>
      <c r="X88" s="104">
        <f t="shared" si="3"/>
        <v>26</v>
      </c>
      <c r="Y88" s="104">
        <f t="shared" si="3"/>
        <v>54</v>
      </c>
      <c r="Z88" s="104">
        <f t="shared" si="3"/>
        <v>14</v>
      </c>
    </row>
    <row r="90" spans="3:9" ht="12.75">
      <c r="C90" s="88"/>
      <c r="H90" s="96"/>
      <c r="I90" s="96"/>
    </row>
    <row r="91" spans="3:9" ht="12.75">
      <c r="C91" s="88"/>
      <c r="H91" s="96"/>
      <c r="I91" s="96"/>
    </row>
    <row r="92" spans="3:21" ht="12.75">
      <c r="C92" s="88"/>
      <c r="H92" s="96"/>
      <c r="I92" s="96"/>
      <c r="N92"/>
      <c r="P92"/>
      <c r="Q92" s="96"/>
      <c r="T92"/>
      <c r="U92"/>
    </row>
    <row r="93" ht="12.75">
      <c r="C93" s="88"/>
    </row>
    <row r="94" ht="12.75">
      <c r="C94" s="88"/>
    </row>
    <row r="95" ht="12.75">
      <c r="C95" s="88"/>
    </row>
    <row r="96" ht="12.75">
      <c r="C96" s="88"/>
    </row>
    <row r="97" ht="12.75">
      <c r="C97" s="88"/>
    </row>
    <row r="98" ht="12.75">
      <c r="C98" s="88"/>
    </row>
    <row r="99" ht="12.75">
      <c r="C99" s="88"/>
    </row>
    <row r="100" ht="12.75">
      <c r="C100" s="88"/>
    </row>
    <row r="101" ht="12.75">
      <c r="C101" s="88"/>
    </row>
    <row r="102" ht="12.75">
      <c r="C102" s="88"/>
    </row>
    <row r="103" ht="12.75">
      <c r="C103" s="88"/>
    </row>
    <row r="104" ht="12.75">
      <c r="C104" s="88"/>
    </row>
    <row r="105" ht="12.75">
      <c r="C105" s="88"/>
    </row>
    <row r="106" ht="12.75">
      <c r="C106" s="88"/>
    </row>
    <row r="107" ht="12.75">
      <c r="C107" s="88"/>
    </row>
    <row r="108" ht="12.75">
      <c r="C108" s="88"/>
    </row>
    <row r="109" ht="12.75">
      <c r="C109" s="88"/>
    </row>
    <row r="110" ht="12.75">
      <c r="C110" s="88"/>
    </row>
  </sheetData>
  <sheetProtection/>
  <mergeCells count="10">
    <mergeCell ref="W1:X1"/>
    <mergeCell ref="Y1:Z1"/>
    <mergeCell ref="Q87:U87"/>
    <mergeCell ref="G87:K87"/>
    <mergeCell ref="O87:P87"/>
    <mergeCell ref="Q1:T1"/>
    <mergeCell ref="G1:K1"/>
    <mergeCell ref="L1:P1"/>
    <mergeCell ref="W87:X87"/>
    <mergeCell ref="Y87:Z87"/>
  </mergeCells>
  <conditionalFormatting sqref="V3:V85">
    <cfRule type="cellIs" priority="1" dxfId="2" operator="lessThan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/>
  <dimension ref="A1:V67"/>
  <sheetViews>
    <sheetView zoomScalePageLayoutView="0" workbookViewId="0" topLeftCell="A1">
      <selection activeCell="U36" sqref="U36"/>
    </sheetView>
  </sheetViews>
  <sheetFormatPr defaultColWidth="9.140625" defaultRowHeight="12.75"/>
  <cols>
    <col min="1" max="1" width="16.8515625" style="0" customWidth="1"/>
    <col min="2" max="2" width="12.421875" style="0" customWidth="1"/>
    <col min="3" max="3" width="12.00390625" style="0" customWidth="1"/>
    <col min="6" max="6" width="21.8515625" style="0" customWidth="1"/>
    <col min="11" max="12" width="15.00390625" style="0" customWidth="1"/>
    <col min="16" max="16" width="14.00390625" style="0" customWidth="1"/>
    <col min="20" max="20" width="11.8515625" style="0" customWidth="1"/>
  </cols>
  <sheetData>
    <row r="1" spans="1:20" ht="12.75">
      <c r="A1">
        <v>2010</v>
      </c>
      <c r="F1">
        <v>2009</v>
      </c>
      <c r="K1">
        <v>2008</v>
      </c>
      <c r="P1">
        <v>2007</v>
      </c>
      <c r="T1">
        <v>2006</v>
      </c>
    </row>
    <row r="2" ht="12.75">
      <c r="A2" s="88" t="s">
        <v>1011</v>
      </c>
    </row>
    <row r="3" spans="1:21" ht="12.75">
      <c r="A3" t="s">
        <v>1005</v>
      </c>
      <c r="B3">
        <v>12</v>
      </c>
      <c r="C3" t="s">
        <v>1004</v>
      </c>
      <c r="D3">
        <v>19</v>
      </c>
      <c r="F3" t="s">
        <v>350</v>
      </c>
      <c r="G3">
        <f aca="true" t="shared" si="0" ref="G3:G9">COUNTIF($H$17:$H$60,F3)</f>
        <v>8</v>
      </c>
      <c r="H3" t="s">
        <v>1004</v>
      </c>
      <c r="I3">
        <f>COUNTIF($I$17:$I$60,H3)</f>
        <v>11</v>
      </c>
      <c r="K3" s="88" t="s">
        <v>350</v>
      </c>
      <c r="L3">
        <f>COUNTIF($M$15:$M$45,K3)</f>
        <v>4</v>
      </c>
      <c r="M3" t="s">
        <v>1004</v>
      </c>
      <c r="N3">
        <f>COUNTIF($N$15:$N$45,M3)</f>
        <v>3</v>
      </c>
      <c r="P3" s="88" t="s">
        <v>350</v>
      </c>
      <c r="Q3">
        <f aca="true" t="shared" si="1" ref="Q3:Q9">COUNTIF($R$15:$R$45,P3)</f>
        <v>5</v>
      </c>
      <c r="T3" s="88" t="s">
        <v>350</v>
      </c>
      <c r="U3">
        <f>COUNTIF($V$15:$V$35,T3)</f>
        <v>4</v>
      </c>
    </row>
    <row r="4" spans="1:21" ht="12.75">
      <c r="A4" t="s">
        <v>385</v>
      </c>
      <c r="B4">
        <v>6</v>
      </c>
      <c r="C4" t="s">
        <v>1003</v>
      </c>
      <c r="D4">
        <v>17</v>
      </c>
      <c r="F4" t="s">
        <v>385</v>
      </c>
      <c r="G4">
        <f t="shared" si="0"/>
        <v>19</v>
      </c>
      <c r="H4" t="s">
        <v>1002</v>
      </c>
      <c r="I4">
        <f>COUNTIF($I$17:$I$60,H4)</f>
        <v>33</v>
      </c>
      <c r="K4" s="88" t="s">
        <v>1006</v>
      </c>
      <c r="L4">
        <f aca="true" t="shared" si="2" ref="L4:L11">COUNTIF($M$15:$M$45,K4)</f>
        <v>5</v>
      </c>
      <c r="M4" t="s">
        <v>1002</v>
      </c>
      <c r="N4">
        <f>COUNTIF($N$15:$N$45,M4)</f>
        <v>28</v>
      </c>
      <c r="P4" s="88" t="s">
        <v>402</v>
      </c>
      <c r="Q4">
        <f t="shared" si="1"/>
        <v>1</v>
      </c>
      <c r="T4" t="s">
        <v>774</v>
      </c>
      <c r="U4">
        <f aca="true" t="shared" si="3" ref="U4:U9">COUNTIF($V$15:$V$35,T4)</f>
        <v>2</v>
      </c>
    </row>
    <row r="5" spans="1:21" ht="12.75">
      <c r="A5" t="s">
        <v>1001</v>
      </c>
      <c r="B5">
        <v>1</v>
      </c>
      <c r="C5" t="s">
        <v>1002</v>
      </c>
      <c r="D5">
        <v>15</v>
      </c>
      <c r="F5" t="s">
        <v>774</v>
      </c>
      <c r="G5">
        <f t="shared" si="0"/>
        <v>1</v>
      </c>
      <c r="K5" s="88" t="s">
        <v>402</v>
      </c>
      <c r="L5">
        <f t="shared" si="2"/>
        <v>3</v>
      </c>
      <c r="P5" s="88" t="s">
        <v>330</v>
      </c>
      <c r="Q5">
        <f t="shared" si="1"/>
        <v>10</v>
      </c>
      <c r="T5" s="88" t="s">
        <v>330</v>
      </c>
      <c r="U5">
        <f t="shared" si="3"/>
        <v>5</v>
      </c>
    </row>
    <row r="6" spans="1:21" ht="12.75">
      <c r="A6" t="s">
        <v>774</v>
      </c>
      <c r="B6">
        <v>2</v>
      </c>
      <c r="F6" t="s">
        <v>330</v>
      </c>
      <c r="G6">
        <f t="shared" si="0"/>
        <v>6</v>
      </c>
      <c r="K6" s="88" t="s">
        <v>330</v>
      </c>
      <c r="L6">
        <f t="shared" si="2"/>
        <v>4</v>
      </c>
      <c r="P6" t="s">
        <v>782</v>
      </c>
      <c r="Q6">
        <f t="shared" si="1"/>
        <v>1</v>
      </c>
      <c r="T6" t="s">
        <v>782</v>
      </c>
      <c r="U6">
        <f t="shared" si="3"/>
        <v>0</v>
      </c>
    </row>
    <row r="7" spans="1:21" ht="12.75">
      <c r="A7" t="s">
        <v>330</v>
      </c>
      <c r="B7">
        <v>7</v>
      </c>
      <c r="F7" t="s">
        <v>367</v>
      </c>
      <c r="G7">
        <f t="shared" si="0"/>
        <v>2</v>
      </c>
      <c r="K7" s="88" t="s">
        <v>782</v>
      </c>
      <c r="L7">
        <f>COUNTIF($M$15:$M$45,K7)</f>
        <v>3</v>
      </c>
      <c r="P7" t="s">
        <v>385</v>
      </c>
      <c r="Q7">
        <f t="shared" si="1"/>
        <v>11</v>
      </c>
      <c r="T7" t="s">
        <v>385</v>
      </c>
      <c r="U7">
        <f t="shared" si="3"/>
        <v>7</v>
      </c>
    </row>
    <row r="8" spans="1:21" ht="12.75">
      <c r="A8" t="s">
        <v>367</v>
      </c>
      <c r="B8">
        <v>1</v>
      </c>
      <c r="F8" t="s">
        <v>782</v>
      </c>
      <c r="G8">
        <f t="shared" si="0"/>
        <v>6</v>
      </c>
      <c r="K8" s="88" t="s">
        <v>1007</v>
      </c>
      <c r="L8">
        <f t="shared" si="2"/>
        <v>9</v>
      </c>
      <c r="P8" t="s">
        <v>1193</v>
      </c>
      <c r="Q8">
        <f t="shared" si="1"/>
        <v>1</v>
      </c>
      <c r="T8" t="s">
        <v>1209</v>
      </c>
      <c r="U8">
        <f t="shared" si="3"/>
        <v>2</v>
      </c>
    </row>
    <row r="9" spans="1:21" ht="12.75">
      <c r="A9" t="s">
        <v>1007</v>
      </c>
      <c r="B9">
        <v>13</v>
      </c>
      <c r="F9" t="s">
        <v>1190</v>
      </c>
      <c r="G9">
        <f t="shared" si="0"/>
        <v>2</v>
      </c>
      <c r="K9" t="s">
        <v>1010</v>
      </c>
      <c r="L9">
        <f t="shared" si="2"/>
        <v>1</v>
      </c>
      <c r="P9" t="s">
        <v>367</v>
      </c>
      <c r="Q9">
        <f t="shared" si="1"/>
        <v>2</v>
      </c>
      <c r="T9" t="s">
        <v>1006</v>
      </c>
      <c r="U9">
        <f t="shared" si="3"/>
        <v>1</v>
      </c>
    </row>
    <row r="10" spans="1:21" ht="12.75">
      <c r="A10" t="s">
        <v>1010</v>
      </c>
      <c r="B10">
        <v>1</v>
      </c>
      <c r="K10" t="s">
        <v>1009</v>
      </c>
      <c r="L10">
        <f t="shared" si="2"/>
        <v>1</v>
      </c>
      <c r="Q10">
        <f>SUM(Q3:Q9)</f>
        <v>31</v>
      </c>
      <c r="U10">
        <f>SUM(U3:U9)</f>
        <v>21</v>
      </c>
    </row>
    <row r="11" spans="1:12" ht="12.75">
      <c r="A11" t="s">
        <v>1008</v>
      </c>
      <c r="B11">
        <v>5</v>
      </c>
      <c r="K11" t="s">
        <v>367</v>
      </c>
      <c r="L11">
        <f t="shared" si="2"/>
        <v>1</v>
      </c>
    </row>
    <row r="12" spans="1:12" ht="12.75">
      <c r="A12" t="s">
        <v>1006</v>
      </c>
      <c r="B12">
        <v>1</v>
      </c>
      <c r="L12">
        <f>SUM(L3:L11)</f>
        <v>31</v>
      </c>
    </row>
    <row r="13" spans="1:10" ht="13.5" customHeight="1">
      <c r="A13" t="s">
        <v>1009</v>
      </c>
      <c r="B13">
        <v>2</v>
      </c>
      <c r="J13" s="88"/>
    </row>
    <row r="15" spans="1:22" ht="13.5" thickBot="1">
      <c r="A15" t="s">
        <v>1085</v>
      </c>
      <c r="B15">
        <v>5</v>
      </c>
      <c r="C15" t="s">
        <v>774</v>
      </c>
      <c r="D15" t="s">
        <v>1003</v>
      </c>
      <c r="F15" t="s">
        <v>1085</v>
      </c>
      <c r="G15">
        <v>5</v>
      </c>
      <c r="H15" t="s">
        <v>774</v>
      </c>
      <c r="I15" t="s">
        <v>1002</v>
      </c>
      <c r="K15" t="s">
        <v>1085</v>
      </c>
      <c r="L15" s="62">
        <v>4</v>
      </c>
      <c r="M15" t="s">
        <v>350</v>
      </c>
      <c r="N15" t="s">
        <v>1002</v>
      </c>
      <c r="P15" t="s">
        <v>555</v>
      </c>
      <c r="Q15">
        <v>6</v>
      </c>
      <c r="R15" t="s">
        <v>330</v>
      </c>
      <c r="T15" t="s">
        <v>237</v>
      </c>
      <c r="U15">
        <v>3</v>
      </c>
      <c r="V15" t="s">
        <v>350</v>
      </c>
    </row>
    <row r="16" spans="1:22" ht="13.5" thickBot="1">
      <c r="A16" t="s">
        <v>1085</v>
      </c>
      <c r="B16">
        <v>4</v>
      </c>
      <c r="C16" t="s">
        <v>1005</v>
      </c>
      <c r="D16" t="s">
        <v>1002</v>
      </c>
      <c r="F16" t="s">
        <v>1115</v>
      </c>
      <c r="G16">
        <v>5</v>
      </c>
      <c r="H16" t="s">
        <v>774</v>
      </c>
      <c r="I16" t="s">
        <v>1004</v>
      </c>
      <c r="K16" t="s">
        <v>1115</v>
      </c>
      <c r="L16" s="62">
        <v>5</v>
      </c>
      <c r="M16" t="s">
        <v>1007</v>
      </c>
      <c r="N16" t="s">
        <v>1002</v>
      </c>
      <c r="P16" t="s">
        <v>555</v>
      </c>
      <c r="Q16">
        <v>5</v>
      </c>
      <c r="R16" t="s">
        <v>330</v>
      </c>
      <c r="T16" t="s">
        <v>237</v>
      </c>
      <c r="U16">
        <v>3</v>
      </c>
      <c r="V16" t="s">
        <v>350</v>
      </c>
    </row>
    <row r="17" spans="1:22" ht="13.5" thickBot="1">
      <c r="A17" t="s">
        <v>1085</v>
      </c>
      <c r="B17">
        <v>4</v>
      </c>
      <c r="C17" t="s">
        <v>1005</v>
      </c>
      <c r="D17" t="s">
        <v>1002</v>
      </c>
      <c r="F17" t="s">
        <v>1116</v>
      </c>
      <c r="G17" s="88">
        <v>6</v>
      </c>
      <c r="H17" t="s">
        <v>385</v>
      </c>
      <c r="I17" t="s">
        <v>1002</v>
      </c>
      <c r="K17" t="s">
        <v>1115</v>
      </c>
      <c r="L17" s="62">
        <v>5</v>
      </c>
      <c r="M17" t="s">
        <v>402</v>
      </c>
      <c r="N17" t="s">
        <v>1002</v>
      </c>
      <c r="P17" t="s">
        <v>608</v>
      </c>
      <c r="Q17">
        <v>5</v>
      </c>
      <c r="R17" t="s">
        <v>1193</v>
      </c>
      <c r="T17" t="s">
        <v>250</v>
      </c>
      <c r="U17">
        <v>3</v>
      </c>
      <c r="V17" t="s">
        <v>385</v>
      </c>
    </row>
    <row r="18" spans="1:22" ht="13.5" thickBot="1">
      <c r="A18" t="s">
        <v>1085</v>
      </c>
      <c r="B18">
        <v>4</v>
      </c>
      <c r="C18" t="s">
        <v>1005</v>
      </c>
      <c r="D18" t="s">
        <v>1003</v>
      </c>
      <c r="F18" t="s">
        <v>1117</v>
      </c>
      <c r="G18">
        <v>5</v>
      </c>
      <c r="H18" t="s">
        <v>782</v>
      </c>
      <c r="I18" t="s">
        <v>1002</v>
      </c>
      <c r="K18" t="s">
        <v>1159</v>
      </c>
      <c r="L18" s="62">
        <v>5</v>
      </c>
      <c r="M18" t="s">
        <v>1009</v>
      </c>
      <c r="N18" t="s">
        <v>1002</v>
      </c>
      <c r="P18" t="s">
        <v>388</v>
      </c>
      <c r="Q18">
        <v>4</v>
      </c>
      <c r="R18" t="s">
        <v>385</v>
      </c>
      <c r="T18" t="s">
        <v>179</v>
      </c>
      <c r="U18">
        <v>4</v>
      </c>
      <c r="V18" t="s">
        <v>774</v>
      </c>
    </row>
    <row r="19" spans="1:22" ht="13.5" thickBot="1">
      <c r="A19" t="s">
        <v>1085</v>
      </c>
      <c r="B19">
        <v>3</v>
      </c>
      <c r="C19" t="s">
        <v>1005</v>
      </c>
      <c r="D19" t="s">
        <v>1002</v>
      </c>
      <c r="F19" t="s">
        <v>1118</v>
      </c>
      <c r="G19">
        <v>5</v>
      </c>
      <c r="H19" t="s">
        <v>385</v>
      </c>
      <c r="I19" t="s">
        <v>1004</v>
      </c>
      <c r="K19" t="s">
        <v>1098</v>
      </c>
      <c r="L19" s="62">
        <v>4</v>
      </c>
      <c r="M19" t="s">
        <v>1006</v>
      </c>
      <c r="N19" t="s">
        <v>1002</v>
      </c>
      <c r="P19" t="s">
        <v>388</v>
      </c>
      <c r="Q19">
        <v>4</v>
      </c>
      <c r="R19" t="s">
        <v>385</v>
      </c>
      <c r="T19" t="s">
        <v>186</v>
      </c>
      <c r="U19">
        <v>3</v>
      </c>
      <c r="V19" t="s">
        <v>774</v>
      </c>
    </row>
    <row r="20" spans="1:22" ht="13.5" thickBot="1">
      <c r="A20" t="s">
        <v>1098</v>
      </c>
      <c r="B20">
        <v>5</v>
      </c>
      <c r="C20" s="88" t="s">
        <v>385</v>
      </c>
      <c r="D20" s="88" t="s">
        <v>1002</v>
      </c>
      <c r="F20" t="s">
        <v>1118</v>
      </c>
      <c r="G20">
        <v>6</v>
      </c>
      <c r="H20" t="s">
        <v>385</v>
      </c>
      <c r="I20" t="s">
        <v>1004</v>
      </c>
      <c r="K20" t="s">
        <v>1098</v>
      </c>
      <c r="L20" s="62">
        <v>4</v>
      </c>
      <c r="M20" t="s">
        <v>330</v>
      </c>
      <c r="N20" t="s">
        <v>1002</v>
      </c>
      <c r="P20" t="s">
        <v>388</v>
      </c>
      <c r="Q20">
        <v>4</v>
      </c>
      <c r="R20" t="s">
        <v>385</v>
      </c>
      <c r="T20" t="s">
        <v>190</v>
      </c>
      <c r="U20">
        <v>4</v>
      </c>
      <c r="V20" t="s">
        <v>385</v>
      </c>
    </row>
    <row r="21" spans="1:22" ht="13.5" thickBot="1">
      <c r="A21" t="s">
        <v>1098</v>
      </c>
      <c r="B21" t="s">
        <v>908</v>
      </c>
      <c r="C21" t="s">
        <v>1007</v>
      </c>
      <c r="D21" t="s">
        <v>1003</v>
      </c>
      <c r="F21" t="s">
        <v>1119</v>
      </c>
      <c r="G21">
        <v>3</v>
      </c>
      <c r="H21" t="s">
        <v>330</v>
      </c>
      <c r="I21" t="s">
        <v>1004</v>
      </c>
      <c r="K21" t="s">
        <v>1098</v>
      </c>
      <c r="L21" s="62">
        <v>4</v>
      </c>
      <c r="M21" t="s">
        <v>1007</v>
      </c>
      <c r="N21" t="s">
        <v>1002</v>
      </c>
      <c r="P21" t="s">
        <v>454</v>
      </c>
      <c r="Q21">
        <v>5</v>
      </c>
      <c r="R21" t="s">
        <v>367</v>
      </c>
      <c r="T21" t="s">
        <v>190</v>
      </c>
      <c r="U21">
        <v>4</v>
      </c>
      <c r="V21" t="s">
        <v>385</v>
      </c>
    </row>
    <row r="22" spans="1:22" ht="13.5" thickBot="1">
      <c r="A22" s="88" t="s">
        <v>1098</v>
      </c>
      <c r="B22">
        <v>5</v>
      </c>
      <c r="C22" t="s">
        <v>385</v>
      </c>
      <c r="D22" t="s">
        <v>1004</v>
      </c>
      <c r="F22" t="s">
        <v>1120</v>
      </c>
      <c r="G22">
        <v>3</v>
      </c>
      <c r="H22" t="s">
        <v>330</v>
      </c>
      <c r="I22" t="s">
        <v>1004</v>
      </c>
      <c r="K22" t="s">
        <v>1098</v>
      </c>
      <c r="L22" s="62">
        <v>4</v>
      </c>
      <c r="M22" t="s">
        <v>1007</v>
      </c>
      <c r="N22" t="s">
        <v>1002</v>
      </c>
      <c r="P22" t="s">
        <v>576</v>
      </c>
      <c r="Q22">
        <v>5</v>
      </c>
      <c r="R22" t="s">
        <v>330</v>
      </c>
      <c r="T22" t="s">
        <v>247</v>
      </c>
      <c r="U22">
        <v>3</v>
      </c>
      <c r="V22" t="s">
        <v>350</v>
      </c>
    </row>
    <row r="23" spans="1:22" ht="13.5" thickBot="1">
      <c r="A23" t="s">
        <v>1111</v>
      </c>
      <c r="B23">
        <v>5</v>
      </c>
      <c r="C23" s="88" t="s">
        <v>385</v>
      </c>
      <c r="D23" s="88" t="s">
        <v>1002</v>
      </c>
      <c r="F23" t="s">
        <v>1119</v>
      </c>
      <c r="G23">
        <v>4</v>
      </c>
      <c r="H23" t="s">
        <v>385</v>
      </c>
      <c r="I23" t="s">
        <v>1002</v>
      </c>
      <c r="K23" t="s">
        <v>1098</v>
      </c>
      <c r="L23" s="62">
        <v>4</v>
      </c>
      <c r="M23" t="s">
        <v>1007</v>
      </c>
      <c r="N23" t="s">
        <v>1002</v>
      </c>
      <c r="P23" t="s">
        <v>407</v>
      </c>
      <c r="Q23">
        <v>5</v>
      </c>
      <c r="R23" t="s">
        <v>402</v>
      </c>
      <c r="T23" t="s">
        <v>182</v>
      </c>
      <c r="U23">
        <v>5</v>
      </c>
      <c r="V23" t="s">
        <v>1209</v>
      </c>
    </row>
    <row r="24" spans="1:22" ht="13.5" thickBot="1">
      <c r="A24" t="s">
        <v>1108</v>
      </c>
      <c r="B24">
        <v>4</v>
      </c>
      <c r="C24" t="s">
        <v>1007</v>
      </c>
      <c r="D24" t="s">
        <v>1003</v>
      </c>
      <c r="F24" t="s">
        <v>1119</v>
      </c>
      <c r="G24">
        <v>5</v>
      </c>
      <c r="H24" t="s">
        <v>385</v>
      </c>
      <c r="I24" t="s">
        <v>1004</v>
      </c>
      <c r="K24" t="s">
        <v>1155</v>
      </c>
      <c r="L24" s="62">
        <v>5</v>
      </c>
      <c r="M24" t="s">
        <v>402</v>
      </c>
      <c r="N24" t="s">
        <v>1002</v>
      </c>
      <c r="P24" t="s">
        <v>373</v>
      </c>
      <c r="Q24">
        <v>5</v>
      </c>
      <c r="R24" t="s">
        <v>367</v>
      </c>
      <c r="T24" t="s">
        <v>175</v>
      </c>
      <c r="U24">
        <v>3</v>
      </c>
      <c r="V24" t="s">
        <v>1006</v>
      </c>
    </row>
    <row r="25" spans="1:22" ht="13.5" thickBot="1">
      <c r="A25" t="s">
        <v>1100</v>
      </c>
      <c r="B25">
        <v>5</v>
      </c>
      <c r="C25" s="88" t="s">
        <v>1009</v>
      </c>
      <c r="D25" t="s">
        <v>1003</v>
      </c>
      <c r="F25" t="s">
        <v>1119</v>
      </c>
      <c r="G25">
        <v>6</v>
      </c>
      <c r="H25" t="s">
        <v>385</v>
      </c>
      <c r="I25" t="s">
        <v>1002</v>
      </c>
      <c r="K25" t="s">
        <v>1155</v>
      </c>
      <c r="L25" s="62">
        <v>5</v>
      </c>
      <c r="M25" t="s">
        <v>402</v>
      </c>
      <c r="N25" t="s">
        <v>1002</v>
      </c>
      <c r="P25" t="s">
        <v>630</v>
      </c>
      <c r="Q25">
        <v>3</v>
      </c>
      <c r="R25" t="s">
        <v>385</v>
      </c>
      <c r="T25" t="s">
        <v>213</v>
      </c>
      <c r="U25">
        <v>5</v>
      </c>
      <c r="V25" t="s">
        <v>1209</v>
      </c>
    </row>
    <row r="26" spans="1:22" ht="13.5" thickBot="1">
      <c r="A26" t="s">
        <v>1100</v>
      </c>
      <c r="B26">
        <v>5</v>
      </c>
      <c r="C26" t="s">
        <v>1009</v>
      </c>
      <c r="D26" t="s">
        <v>1003</v>
      </c>
      <c r="F26" t="s">
        <v>1119</v>
      </c>
      <c r="G26">
        <v>3</v>
      </c>
      <c r="H26" t="s">
        <v>385</v>
      </c>
      <c r="I26" t="s">
        <v>1002</v>
      </c>
      <c r="K26" t="s">
        <v>1122</v>
      </c>
      <c r="L26" s="62">
        <v>5</v>
      </c>
      <c r="M26" t="s">
        <v>782</v>
      </c>
      <c r="N26" t="s">
        <v>1002</v>
      </c>
      <c r="P26" t="s">
        <v>336</v>
      </c>
      <c r="Q26">
        <v>6</v>
      </c>
      <c r="R26" t="s">
        <v>330</v>
      </c>
      <c r="T26" t="s">
        <v>218</v>
      </c>
      <c r="U26">
        <v>4</v>
      </c>
      <c r="V26" t="s">
        <v>330</v>
      </c>
    </row>
    <row r="27" spans="1:22" ht="13.5" thickBot="1">
      <c r="A27" t="s">
        <v>1100</v>
      </c>
      <c r="B27">
        <v>4</v>
      </c>
      <c r="C27" t="s">
        <v>1005</v>
      </c>
      <c r="D27" t="s">
        <v>1002</v>
      </c>
      <c r="F27" t="s">
        <v>1121</v>
      </c>
      <c r="G27">
        <v>5</v>
      </c>
      <c r="H27" t="s">
        <v>350</v>
      </c>
      <c r="I27" t="s">
        <v>1004</v>
      </c>
      <c r="K27" t="s">
        <v>1092</v>
      </c>
      <c r="L27" s="62">
        <v>5</v>
      </c>
      <c r="M27" t="s">
        <v>782</v>
      </c>
      <c r="N27" t="s">
        <v>1002</v>
      </c>
      <c r="P27" t="s">
        <v>686</v>
      </c>
      <c r="Q27">
        <v>5</v>
      </c>
      <c r="R27" t="s">
        <v>385</v>
      </c>
      <c r="T27" t="s">
        <v>218</v>
      </c>
      <c r="U27">
        <v>4</v>
      </c>
      <c r="V27" t="s">
        <v>330</v>
      </c>
    </row>
    <row r="28" spans="1:22" ht="13.5" thickBot="1">
      <c r="A28" t="s">
        <v>1097</v>
      </c>
      <c r="B28">
        <v>5</v>
      </c>
      <c r="C28" t="s">
        <v>1008</v>
      </c>
      <c r="D28" t="s">
        <v>1004</v>
      </c>
      <c r="F28" t="s">
        <v>1100</v>
      </c>
      <c r="G28">
        <v>5</v>
      </c>
      <c r="H28" t="s">
        <v>350</v>
      </c>
      <c r="I28" t="s">
        <v>1002</v>
      </c>
      <c r="K28" t="s">
        <v>1157</v>
      </c>
      <c r="L28" s="62">
        <v>5</v>
      </c>
      <c r="M28" t="s">
        <v>1006</v>
      </c>
      <c r="N28" t="s">
        <v>1002</v>
      </c>
      <c r="P28" t="s">
        <v>704</v>
      </c>
      <c r="Q28">
        <v>6</v>
      </c>
      <c r="R28" t="s">
        <v>782</v>
      </c>
      <c r="T28" t="s">
        <v>201</v>
      </c>
      <c r="U28">
        <v>4</v>
      </c>
      <c r="V28" t="s">
        <v>385</v>
      </c>
    </row>
    <row r="29" spans="1:22" ht="13.5" thickBot="1">
      <c r="A29" t="s">
        <v>1097</v>
      </c>
      <c r="B29">
        <v>5</v>
      </c>
      <c r="C29" t="s">
        <v>1007</v>
      </c>
      <c r="D29" t="s">
        <v>1003</v>
      </c>
      <c r="F29" t="s">
        <v>1095</v>
      </c>
      <c r="G29">
        <v>5</v>
      </c>
      <c r="H29" t="s">
        <v>350</v>
      </c>
      <c r="I29" t="s">
        <v>1002</v>
      </c>
      <c r="K29" t="s">
        <v>1103</v>
      </c>
      <c r="L29" s="62">
        <v>4</v>
      </c>
      <c r="M29" t="s">
        <v>1007</v>
      </c>
      <c r="N29" t="s">
        <v>1002</v>
      </c>
      <c r="P29" t="s">
        <v>674</v>
      </c>
      <c r="Q29">
        <v>5</v>
      </c>
      <c r="R29" t="s">
        <v>385</v>
      </c>
      <c r="T29" t="s">
        <v>228</v>
      </c>
      <c r="U29">
        <v>4</v>
      </c>
      <c r="V29" t="s">
        <v>330</v>
      </c>
    </row>
    <row r="30" spans="1:22" ht="13.5" thickBot="1">
      <c r="A30" t="s">
        <v>1110</v>
      </c>
      <c r="B30">
        <v>4</v>
      </c>
      <c r="C30" t="s">
        <v>1007</v>
      </c>
      <c r="D30" t="s">
        <v>1003</v>
      </c>
      <c r="F30" t="s">
        <v>1122</v>
      </c>
      <c r="G30">
        <v>3</v>
      </c>
      <c r="H30" t="s">
        <v>782</v>
      </c>
      <c r="I30" t="s">
        <v>1002</v>
      </c>
      <c r="K30" t="s">
        <v>1103</v>
      </c>
      <c r="L30" s="62">
        <v>5</v>
      </c>
      <c r="M30" t="s">
        <v>1010</v>
      </c>
      <c r="N30" t="s">
        <v>1004</v>
      </c>
      <c r="P30" t="s">
        <v>589</v>
      </c>
      <c r="Q30">
        <v>6</v>
      </c>
      <c r="R30" t="s">
        <v>385</v>
      </c>
      <c r="T30" t="s">
        <v>223</v>
      </c>
      <c r="U30">
        <v>4</v>
      </c>
      <c r="V30" t="s">
        <v>330</v>
      </c>
    </row>
    <row r="31" spans="1:22" ht="13.5" thickBot="1">
      <c r="A31" t="s">
        <v>1091</v>
      </c>
      <c r="B31">
        <v>5</v>
      </c>
      <c r="C31" t="s">
        <v>1007</v>
      </c>
      <c r="D31" t="s">
        <v>1003</v>
      </c>
      <c r="F31" t="s">
        <v>1092</v>
      </c>
      <c r="G31">
        <v>5</v>
      </c>
      <c r="H31" t="s">
        <v>385</v>
      </c>
      <c r="I31" t="s">
        <v>1002</v>
      </c>
      <c r="K31" t="s">
        <v>1101</v>
      </c>
      <c r="L31" s="62">
        <v>3</v>
      </c>
      <c r="M31" t="s">
        <v>330</v>
      </c>
      <c r="N31" t="s">
        <v>1002</v>
      </c>
      <c r="P31" t="s">
        <v>589</v>
      </c>
      <c r="Q31">
        <v>4</v>
      </c>
      <c r="R31" t="s">
        <v>385</v>
      </c>
      <c r="T31" t="s">
        <v>233</v>
      </c>
      <c r="U31">
        <v>4</v>
      </c>
      <c r="V31" t="s">
        <v>330</v>
      </c>
    </row>
    <row r="32" spans="1:22" ht="13.5" thickBot="1">
      <c r="A32" t="s">
        <v>1091</v>
      </c>
      <c r="B32">
        <v>5</v>
      </c>
      <c r="C32" t="s">
        <v>1008</v>
      </c>
      <c r="D32" t="s">
        <v>1003</v>
      </c>
      <c r="F32" t="s">
        <v>1123</v>
      </c>
      <c r="G32">
        <v>6</v>
      </c>
      <c r="H32" t="s">
        <v>350</v>
      </c>
      <c r="I32" t="s">
        <v>1002</v>
      </c>
      <c r="K32" t="s">
        <v>1156</v>
      </c>
      <c r="L32" s="62">
        <v>5</v>
      </c>
      <c r="M32" t="s">
        <v>350</v>
      </c>
      <c r="N32" t="s">
        <v>1002</v>
      </c>
      <c r="P32" t="s">
        <v>421</v>
      </c>
      <c r="Q32">
        <v>4</v>
      </c>
      <c r="R32" t="s">
        <v>330</v>
      </c>
      <c r="T32" t="s">
        <v>196</v>
      </c>
      <c r="U32">
        <v>4</v>
      </c>
      <c r="V32" t="s">
        <v>385</v>
      </c>
    </row>
    <row r="33" spans="1:22" ht="13.5" thickBot="1">
      <c r="A33" t="s">
        <v>1095</v>
      </c>
      <c r="B33">
        <v>5</v>
      </c>
      <c r="C33" t="s">
        <v>1005</v>
      </c>
      <c r="D33" t="s">
        <v>1002</v>
      </c>
      <c r="F33" t="s">
        <v>1109</v>
      </c>
      <c r="G33">
        <v>5</v>
      </c>
      <c r="H33" t="s">
        <v>385</v>
      </c>
      <c r="I33" t="s">
        <v>1002</v>
      </c>
      <c r="K33" t="s">
        <v>1094</v>
      </c>
      <c r="L33" s="62">
        <v>4</v>
      </c>
      <c r="M33" t="s">
        <v>350</v>
      </c>
      <c r="N33" t="s">
        <v>1002</v>
      </c>
      <c r="P33" t="s">
        <v>421</v>
      </c>
      <c r="Q33">
        <v>3</v>
      </c>
      <c r="R33" t="s">
        <v>330</v>
      </c>
      <c r="T33" t="s">
        <v>206</v>
      </c>
      <c r="U33">
        <v>4</v>
      </c>
      <c r="V33" t="s">
        <v>385</v>
      </c>
    </row>
    <row r="34" spans="1:22" ht="13.5" thickBot="1">
      <c r="A34" t="s">
        <v>1092</v>
      </c>
      <c r="B34">
        <v>5</v>
      </c>
      <c r="C34" t="s">
        <v>1008</v>
      </c>
      <c r="D34" t="s">
        <v>1003</v>
      </c>
      <c r="F34" t="s">
        <v>1103</v>
      </c>
      <c r="G34">
        <v>5</v>
      </c>
      <c r="H34" t="s">
        <v>385</v>
      </c>
      <c r="I34" t="s">
        <v>1004</v>
      </c>
      <c r="K34" t="s">
        <v>1130</v>
      </c>
      <c r="L34" s="62">
        <v>5</v>
      </c>
      <c r="M34" t="s">
        <v>1007</v>
      </c>
      <c r="N34" t="s">
        <v>1002</v>
      </c>
      <c r="P34" t="s">
        <v>356</v>
      </c>
      <c r="Q34">
        <v>5</v>
      </c>
      <c r="R34" t="s">
        <v>350</v>
      </c>
      <c r="T34" t="s">
        <v>206</v>
      </c>
      <c r="U34">
        <v>4</v>
      </c>
      <c r="V34" t="s">
        <v>385</v>
      </c>
    </row>
    <row r="35" spans="1:22" ht="13.5" thickBot="1">
      <c r="A35" t="s">
        <v>1092</v>
      </c>
      <c r="B35">
        <v>5</v>
      </c>
      <c r="C35" t="s">
        <v>385</v>
      </c>
      <c r="D35" t="s">
        <v>1004</v>
      </c>
      <c r="F35" t="s">
        <v>1103</v>
      </c>
      <c r="G35">
        <v>5</v>
      </c>
      <c r="H35" t="s">
        <v>782</v>
      </c>
      <c r="I35" t="s">
        <v>1002</v>
      </c>
      <c r="K35" t="s">
        <v>1133</v>
      </c>
      <c r="L35" s="62">
        <v>4</v>
      </c>
      <c r="M35" t="s">
        <v>1006</v>
      </c>
      <c r="N35" t="s">
        <v>1004</v>
      </c>
      <c r="P35" t="s">
        <v>356</v>
      </c>
      <c r="Q35">
        <v>4</v>
      </c>
      <c r="R35" t="s">
        <v>350</v>
      </c>
      <c r="T35" t="s">
        <v>244</v>
      </c>
      <c r="U35">
        <v>6</v>
      </c>
      <c r="V35" t="s">
        <v>350</v>
      </c>
    </row>
    <row r="36" spans="1:18" ht="13.5" thickBot="1">
      <c r="A36" t="s">
        <v>1105</v>
      </c>
      <c r="B36">
        <v>5</v>
      </c>
      <c r="C36" t="s">
        <v>1005</v>
      </c>
      <c r="D36" t="s">
        <v>1004</v>
      </c>
      <c r="F36" t="s">
        <v>1124</v>
      </c>
      <c r="G36" s="88">
        <v>6</v>
      </c>
      <c r="H36" t="s">
        <v>350</v>
      </c>
      <c r="I36" t="s">
        <v>1002</v>
      </c>
      <c r="K36" t="s">
        <v>1133</v>
      </c>
      <c r="L36" s="62">
        <v>4</v>
      </c>
      <c r="M36" t="s">
        <v>367</v>
      </c>
      <c r="N36" t="s">
        <v>1004</v>
      </c>
      <c r="P36" t="s">
        <v>502</v>
      </c>
      <c r="Q36">
        <v>5</v>
      </c>
      <c r="R36" t="s">
        <v>330</v>
      </c>
    </row>
    <row r="37" spans="1:18" ht="13.5" thickBot="1">
      <c r="A37" t="s">
        <v>1109</v>
      </c>
      <c r="B37">
        <v>5</v>
      </c>
      <c r="C37" t="s">
        <v>1007</v>
      </c>
      <c r="D37" t="s">
        <v>1002</v>
      </c>
      <c r="F37" t="s">
        <v>1125</v>
      </c>
      <c r="G37">
        <v>5</v>
      </c>
      <c r="H37" t="s">
        <v>385</v>
      </c>
      <c r="I37" t="s">
        <v>1002</v>
      </c>
      <c r="K37" t="s">
        <v>1133</v>
      </c>
      <c r="L37" s="62">
        <v>5</v>
      </c>
      <c r="M37" t="s">
        <v>1006</v>
      </c>
      <c r="N37" t="s">
        <v>1002</v>
      </c>
      <c r="P37" t="s">
        <v>233</v>
      </c>
      <c r="Q37">
        <v>3</v>
      </c>
      <c r="R37" t="s">
        <v>330</v>
      </c>
    </row>
    <row r="38" spans="1:18" ht="13.5" thickBot="1">
      <c r="A38" t="s">
        <v>1103</v>
      </c>
      <c r="B38">
        <v>5</v>
      </c>
      <c r="C38" t="s">
        <v>1008</v>
      </c>
      <c r="D38" t="s">
        <v>1003</v>
      </c>
      <c r="F38" t="s">
        <v>1125</v>
      </c>
      <c r="G38">
        <v>4</v>
      </c>
      <c r="H38" t="s">
        <v>782</v>
      </c>
      <c r="I38" t="s">
        <v>1002</v>
      </c>
      <c r="K38" t="s">
        <v>1093</v>
      </c>
      <c r="L38" s="62">
        <v>4</v>
      </c>
      <c r="M38" t="s">
        <v>1007</v>
      </c>
      <c r="N38" t="s">
        <v>1002</v>
      </c>
      <c r="P38" t="s">
        <v>527</v>
      </c>
      <c r="Q38">
        <v>3</v>
      </c>
      <c r="R38" t="s">
        <v>385</v>
      </c>
    </row>
    <row r="39" spans="1:18" ht="13.5" thickBot="1">
      <c r="A39" t="s">
        <v>1103</v>
      </c>
      <c r="B39">
        <v>5</v>
      </c>
      <c r="C39" t="s">
        <v>1010</v>
      </c>
      <c r="D39" t="s">
        <v>1004</v>
      </c>
      <c r="F39" t="s">
        <v>1125</v>
      </c>
      <c r="G39">
        <v>5</v>
      </c>
      <c r="H39" t="s">
        <v>385</v>
      </c>
      <c r="I39" t="s">
        <v>1002</v>
      </c>
      <c r="K39" t="s">
        <v>1087</v>
      </c>
      <c r="L39" s="62">
        <v>5</v>
      </c>
      <c r="M39" s="88" t="s">
        <v>782</v>
      </c>
      <c r="N39" s="88" t="s">
        <v>1002</v>
      </c>
      <c r="P39" t="s">
        <v>434</v>
      </c>
      <c r="Q39">
        <v>3</v>
      </c>
      <c r="R39" t="s">
        <v>350</v>
      </c>
    </row>
    <row r="40" spans="1:18" ht="13.5" thickBot="1">
      <c r="A40" t="s">
        <v>1088</v>
      </c>
      <c r="B40">
        <v>4</v>
      </c>
      <c r="C40" t="s">
        <v>330</v>
      </c>
      <c r="D40" t="s">
        <v>1003</v>
      </c>
      <c r="F40" t="s">
        <v>1126</v>
      </c>
      <c r="G40">
        <v>4</v>
      </c>
      <c r="H40" t="s">
        <v>330</v>
      </c>
      <c r="I40" t="s">
        <v>1002</v>
      </c>
      <c r="K40" t="s">
        <v>1134</v>
      </c>
      <c r="L40" s="62">
        <v>3</v>
      </c>
      <c r="M40" t="s">
        <v>350</v>
      </c>
      <c r="N40" t="s">
        <v>1002</v>
      </c>
      <c r="P40" t="s">
        <v>434</v>
      </c>
      <c r="Q40">
        <v>3</v>
      </c>
      <c r="R40" t="s">
        <v>350</v>
      </c>
    </row>
    <row r="41" spans="1:18" ht="13.5" thickBot="1">
      <c r="A41" t="s">
        <v>1088</v>
      </c>
      <c r="B41">
        <v>4</v>
      </c>
      <c r="C41" t="s">
        <v>330</v>
      </c>
      <c r="D41" t="s">
        <v>1004</v>
      </c>
      <c r="F41" t="s">
        <v>1127</v>
      </c>
      <c r="G41">
        <v>5</v>
      </c>
      <c r="H41" t="s">
        <v>350</v>
      </c>
      <c r="I41" t="s">
        <v>1002</v>
      </c>
      <c r="K41" t="s">
        <v>1084</v>
      </c>
      <c r="L41" s="62">
        <v>5</v>
      </c>
      <c r="M41" t="s">
        <v>1006</v>
      </c>
      <c r="N41" t="s">
        <v>1002</v>
      </c>
      <c r="P41" t="s">
        <v>652</v>
      </c>
      <c r="Q41">
        <v>4</v>
      </c>
      <c r="R41" t="s">
        <v>385</v>
      </c>
    </row>
    <row r="42" spans="1:18" ht="13.5" thickBot="1">
      <c r="A42" t="s">
        <v>1096</v>
      </c>
      <c r="B42">
        <v>5</v>
      </c>
      <c r="C42" t="s">
        <v>1007</v>
      </c>
      <c r="D42" t="s">
        <v>1002</v>
      </c>
      <c r="F42" t="s">
        <v>1128</v>
      </c>
      <c r="G42">
        <v>5</v>
      </c>
      <c r="H42" t="s">
        <v>1190</v>
      </c>
      <c r="I42" t="s">
        <v>1002</v>
      </c>
      <c r="K42" t="s">
        <v>1158</v>
      </c>
      <c r="L42" s="62">
        <v>4</v>
      </c>
      <c r="M42" t="s">
        <v>1007</v>
      </c>
      <c r="N42" t="s">
        <v>1002</v>
      </c>
      <c r="P42" t="s">
        <v>293</v>
      </c>
      <c r="Q42">
        <v>4</v>
      </c>
      <c r="R42" t="s">
        <v>385</v>
      </c>
    </row>
    <row r="43" spans="1:18" ht="13.5" thickBot="1">
      <c r="A43" t="s">
        <v>1096</v>
      </c>
      <c r="B43">
        <v>5</v>
      </c>
      <c r="C43" t="s">
        <v>1007</v>
      </c>
      <c r="D43" t="s">
        <v>1002</v>
      </c>
      <c r="F43" t="s">
        <v>1102</v>
      </c>
      <c r="G43">
        <v>4</v>
      </c>
      <c r="H43" t="s">
        <v>385</v>
      </c>
      <c r="I43" t="s">
        <v>1004</v>
      </c>
      <c r="K43" t="s">
        <v>1090</v>
      </c>
      <c r="L43" s="62">
        <v>5</v>
      </c>
      <c r="M43" t="s">
        <v>330</v>
      </c>
      <c r="N43" t="s">
        <v>1002</v>
      </c>
      <c r="P43" t="s">
        <v>285</v>
      </c>
      <c r="Q43">
        <v>5</v>
      </c>
      <c r="R43" t="s">
        <v>330</v>
      </c>
    </row>
    <row r="44" spans="1:18" ht="13.5" thickBot="1">
      <c r="A44" t="s">
        <v>1106</v>
      </c>
      <c r="B44">
        <v>5</v>
      </c>
      <c r="C44" t="s">
        <v>1005</v>
      </c>
      <c r="D44" t="s">
        <v>1003</v>
      </c>
      <c r="F44" t="s">
        <v>1129</v>
      </c>
      <c r="G44">
        <v>5</v>
      </c>
      <c r="H44" t="s">
        <v>385</v>
      </c>
      <c r="I44" t="s">
        <v>1002</v>
      </c>
      <c r="K44" t="s">
        <v>1090</v>
      </c>
      <c r="L44" s="62">
        <v>5</v>
      </c>
      <c r="M44" t="s">
        <v>330</v>
      </c>
      <c r="N44" t="s">
        <v>1002</v>
      </c>
      <c r="P44" t="s">
        <v>244</v>
      </c>
      <c r="Q44">
        <v>4</v>
      </c>
      <c r="R44" t="s">
        <v>350</v>
      </c>
    </row>
    <row r="45" spans="1:18" ht="13.5" thickBot="1">
      <c r="A45" t="s">
        <v>1101</v>
      </c>
      <c r="B45">
        <v>5</v>
      </c>
      <c r="C45" t="s">
        <v>330</v>
      </c>
      <c r="D45" t="s">
        <v>1004</v>
      </c>
      <c r="F45" t="s">
        <v>1094</v>
      </c>
      <c r="G45">
        <v>4</v>
      </c>
      <c r="H45" t="s">
        <v>350</v>
      </c>
      <c r="I45" t="s">
        <v>1004</v>
      </c>
      <c r="K45" t="s">
        <v>1090</v>
      </c>
      <c r="L45" s="62">
        <v>5</v>
      </c>
      <c r="M45" t="s">
        <v>1007</v>
      </c>
      <c r="N45" t="s">
        <v>1002</v>
      </c>
      <c r="P45" t="s">
        <v>244</v>
      </c>
      <c r="Q45">
        <v>5</v>
      </c>
      <c r="R45" t="s">
        <v>330</v>
      </c>
    </row>
    <row r="46" spans="1:9" ht="12.75">
      <c r="A46" t="s">
        <v>1089</v>
      </c>
      <c r="B46">
        <v>5</v>
      </c>
      <c r="C46" t="s">
        <v>1006</v>
      </c>
      <c r="D46" t="s">
        <v>1002</v>
      </c>
      <c r="F46" t="s">
        <v>1130</v>
      </c>
      <c r="G46">
        <v>5</v>
      </c>
      <c r="H46" t="s">
        <v>1190</v>
      </c>
      <c r="I46" t="s">
        <v>1002</v>
      </c>
    </row>
    <row r="47" spans="1:9" ht="12.75">
      <c r="A47" t="s">
        <v>1102</v>
      </c>
      <c r="B47">
        <v>4</v>
      </c>
      <c r="C47" t="s">
        <v>1007</v>
      </c>
      <c r="D47" t="s">
        <v>1002</v>
      </c>
      <c r="F47" t="s">
        <v>1131</v>
      </c>
      <c r="G47">
        <v>5</v>
      </c>
      <c r="H47" t="s">
        <v>367</v>
      </c>
      <c r="I47" t="s">
        <v>1002</v>
      </c>
    </row>
    <row r="48" spans="1:9" ht="12.75">
      <c r="A48" t="s">
        <v>1102</v>
      </c>
      <c r="B48">
        <v>5</v>
      </c>
      <c r="C48" s="88" t="s">
        <v>1007</v>
      </c>
      <c r="D48" t="s">
        <v>1004</v>
      </c>
      <c r="F48" t="s">
        <v>1132</v>
      </c>
      <c r="G48">
        <v>6</v>
      </c>
      <c r="H48" t="s">
        <v>385</v>
      </c>
      <c r="I48" t="s">
        <v>1002</v>
      </c>
    </row>
    <row r="49" spans="1:9" ht="12.75">
      <c r="A49" t="s">
        <v>1094</v>
      </c>
      <c r="B49">
        <v>5</v>
      </c>
      <c r="C49" t="s">
        <v>1005</v>
      </c>
      <c r="D49" t="s">
        <v>1002</v>
      </c>
      <c r="F49" t="s">
        <v>1133</v>
      </c>
      <c r="G49">
        <v>5</v>
      </c>
      <c r="H49" t="s">
        <v>367</v>
      </c>
      <c r="I49" t="s">
        <v>1004</v>
      </c>
    </row>
    <row r="50" spans="1:9" ht="12.75">
      <c r="A50" t="s">
        <v>1094</v>
      </c>
      <c r="B50">
        <v>5</v>
      </c>
      <c r="C50" t="s">
        <v>1005</v>
      </c>
      <c r="D50" t="s">
        <v>1002</v>
      </c>
      <c r="F50" t="s">
        <v>1093</v>
      </c>
      <c r="G50">
        <v>5</v>
      </c>
      <c r="H50" t="s">
        <v>385</v>
      </c>
      <c r="I50" t="s">
        <v>1002</v>
      </c>
    </row>
    <row r="51" spans="1:9" ht="12.75">
      <c r="A51" t="s">
        <v>1094</v>
      </c>
      <c r="B51">
        <v>4</v>
      </c>
      <c r="C51" t="s">
        <v>1005</v>
      </c>
      <c r="D51" t="s">
        <v>1004</v>
      </c>
      <c r="F51" t="s">
        <v>1093</v>
      </c>
      <c r="G51">
        <v>5</v>
      </c>
      <c r="H51" t="s">
        <v>782</v>
      </c>
      <c r="I51" t="s">
        <v>1002</v>
      </c>
    </row>
    <row r="52" spans="1:9" ht="12.75">
      <c r="A52" t="s">
        <v>1112</v>
      </c>
      <c r="B52">
        <v>5</v>
      </c>
      <c r="C52" t="s">
        <v>385</v>
      </c>
      <c r="D52" t="s">
        <v>1004</v>
      </c>
      <c r="F52" t="s">
        <v>1087</v>
      </c>
      <c r="G52" s="88">
        <v>3</v>
      </c>
      <c r="H52" t="s">
        <v>385</v>
      </c>
      <c r="I52" t="s">
        <v>1002</v>
      </c>
    </row>
    <row r="53" spans="1:9" ht="12.75">
      <c r="A53" t="s">
        <v>1113</v>
      </c>
      <c r="B53">
        <v>5</v>
      </c>
      <c r="C53" t="s">
        <v>367</v>
      </c>
      <c r="D53" t="s">
        <v>1004</v>
      </c>
      <c r="F53" t="s">
        <v>1087</v>
      </c>
      <c r="G53">
        <v>4</v>
      </c>
      <c r="H53" t="s">
        <v>782</v>
      </c>
      <c r="I53" t="s">
        <v>1002</v>
      </c>
    </row>
    <row r="54" spans="1:9" ht="12.75">
      <c r="A54" t="s">
        <v>1093</v>
      </c>
      <c r="B54">
        <v>5</v>
      </c>
      <c r="C54" t="s">
        <v>1007</v>
      </c>
      <c r="D54" t="s">
        <v>1003</v>
      </c>
      <c r="F54" t="s">
        <v>1134</v>
      </c>
      <c r="G54" s="88">
        <v>6</v>
      </c>
      <c r="H54" t="s">
        <v>350</v>
      </c>
      <c r="I54" t="s">
        <v>1002</v>
      </c>
    </row>
    <row r="55" spans="1:9" ht="12.75">
      <c r="A55" t="s">
        <v>1093</v>
      </c>
      <c r="B55">
        <v>5</v>
      </c>
      <c r="C55" t="s">
        <v>1007</v>
      </c>
      <c r="D55" t="s">
        <v>1003</v>
      </c>
      <c r="F55" t="s">
        <v>1104</v>
      </c>
      <c r="G55">
        <v>5</v>
      </c>
      <c r="H55" t="s">
        <v>385</v>
      </c>
      <c r="I55" t="s">
        <v>1002</v>
      </c>
    </row>
    <row r="56" spans="1:9" ht="12.75">
      <c r="A56" t="s">
        <v>1087</v>
      </c>
      <c r="B56">
        <v>5</v>
      </c>
      <c r="C56" t="s">
        <v>330</v>
      </c>
      <c r="D56" t="s">
        <v>1004</v>
      </c>
      <c r="F56" t="s">
        <v>1104</v>
      </c>
      <c r="G56">
        <v>5</v>
      </c>
      <c r="H56" t="s">
        <v>385</v>
      </c>
      <c r="I56" t="s">
        <v>1002</v>
      </c>
    </row>
    <row r="57" spans="1:9" ht="12.75">
      <c r="A57" t="s">
        <v>1087</v>
      </c>
      <c r="B57">
        <v>5</v>
      </c>
      <c r="C57" t="s">
        <v>1008</v>
      </c>
      <c r="D57" t="s">
        <v>1003</v>
      </c>
      <c r="F57" t="s">
        <v>1135</v>
      </c>
      <c r="G57">
        <v>4</v>
      </c>
      <c r="H57" t="s">
        <v>330</v>
      </c>
      <c r="I57" t="s">
        <v>1002</v>
      </c>
    </row>
    <row r="58" spans="1:9" ht="12.75">
      <c r="A58" t="s">
        <v>1107</v>
      </c>
      <c r="B58">
        <v>5</v>
      </c>
      <c r="C58" t="s">
        <v>1007</v>
      </c>
      <c r="D58" t="s">
        <v>1002</v>
      </c>
      <c r="F58" t="s">
        <v>1090</v>
      </c>
      <c r="G58">
        <v>5</v>
      </c>
      <c r="H58" t="s">
        <v>330</v>
      </c>
      <c r="I58" t="s">
        <v>1002</v>
      </c>
    </row>
    <row r="59" spans="1:9" ht="12.75">
      <c r="A59" t="s">
        <v>1107</v>
      </c>
      <c r="B59">
        <v>5</v>
      </c>
      <c r="C59" t="s">
        <v>385</v>
      </c>
      <c r="D59" t="s">
        <v>1004</v>
      </c>
      <c r="F59" t="s">
        <v>1090</v>
      </c>
      <c r="G59">
        <v>6</v>
      </c>
      <c r="H59" t="s">
        <v>330</v>
      </c>
      <c r="I59" t="s">
        <v>1002</v>
      </c>
    </row>
    <row r="60" spans="1:9" ht="12.75">
      <c r="A60" t="s">
        <v>1107</v>
      </c>
      <c r="B60">
        <v>4</v>
      </c>
      <c r="C60" t="s">
        <v>1005</v>
      </c>
      <c r="D60" t="s">
        <v>1004</v>
      </c>
      <c r="F60" t="s">
        <v>1090</v>
      </c>
      <c r="G60">
        <v>6</v>
      </c>
      <c r="H60" t="s">
        <v>774</v>
      </c>
      <c r="I60" t="s">
        <v>1004</v>
      </c>
    </row>
    <row r="61" spans="1:4" ht="12.75">
      <c r="A61" t="s">
        <v>1099</v>
      </c>
      <c r="B61">
        <v>5</v>
      </c>
      <c r="C61" t="s">
        <v>330</v>
      </c>
      <c r="D61" t="s">
        <v>1004</v>
      </c>
    </row>
    <row r="62" spans="1:4" ht="12.75">
      <c r="A62" t="s">
        <v>1084</v>
      </c>
      <c r="B62">
        <v>5</v>
      </c>
      <c r="C62" t="s">
        <v>1001</v>
      </c>
      <c r="D62" t="s">
        <v>1002</v>
      </c>
    </row>
    <row r="63" spans="1:4" ht="12.75">
      <c r="A63" t="s">
        <v>1104</v>
      </c>
      <c r="B63">
        <v>5</v>
      </c>
      <c r="C63" t="s">
        <v>385</v>
      </c>
      <c r="D63" t="s">
        <v>1004</v>
      </c>
    </row>
    <row r="64" spans="1:4" ht="12.75">
      <c r="A64" t="s">
        <v>1104</v>
      </c>
      <c r="B64" t="s">
        <v>908</v>
      </c>
      <c r="C64" t="s">
        <v>385</v>
      </c>
      <c r="D64" t="s">
        <v>1004</v>
      </c>
    </row>
    <row r="65" spans="1:4" ht="12.75">
      <c r="A65" t="s">
        <v>1090</v>
      </c>
      <c r="B65">
        <v>4</v>
      </c>
      <c r="C65" t="s">
        <v>774</v>
      </c>
      <c r="D65" t="s">
        <v>1004</v>
      </c>
    </row>
    <row r="66" spans="1:4" ht="12.75">
      <c r="A66" t="s">
        <v>1090</v>
      </c>
      <c r="B66">
        <v>5</v>
      </c>
      <c r="C66" t="s">
        <v>330</v>
      </c>
      <c r="D66" t="s">
        <v>1002</v>
      </c>
    </row>
    <row r="67" spans="1:4" ht="12.75">
      <c r="A67" t="s">
        <v>1090</v>
      </c>
      <c r="B67">
        <v>5</v>
      </c>
      <c r="C67" t="s">
        <v>330</v>
      </c>
      <c r="D67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F31"/>
  <sheetViews>
    <sheetView zoomScalePageLayoutView="0" workbookViewId="0" topLeftCell="A13">
      <selection activeCell="E25" sqref="E25"/>
    </sheetView>
  </sheetViews>
  <sheetFormatPr defaultColWidth="9.140625" defaultRowHeight="12.75"/>
  <cols>
    <col min="2" max="2" width="12.140625" style="0" customWidth="1"/>
    <col min="3" max="3" width="17.8515625" style="0" customWidth="1"/>
    <col min="4" max="4" width="29.140625" style="0" customWidth="1"/>
    <col min="5" max="5" width="13.28125" style="0" customWidth="1"/>
    <col min="6" max="6" width="18.28125" style="0" customWidth="1"/>
  </cols>
  <sheetData>
    <row r="1" spans="1:6" ht="12.75">
      <c r="A1" t="s">
        <v>157</v>
      </c>
      <c r="B1" t="s">
        <v>158</v>
      </c>
      <c r="C1" t="s">
        <v>159</v>
      </c>
      <c r="D1" t="s">
        <v>160</v>
      </c>
      <c r="E1" t="s">
        <v>161</v>
      </c>
      <c r="F1" t="s">
        <v>162</v>
      </c>
    </row>
    <row r="2" spans="1:6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30" customHeight="1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ht="30" customHeight="1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</row>
    <row r="5" spans="1:6" ht="30" customHeight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</row>
    <row r="6" spans="1:6" ht="30" customHeight="1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</row>
    <row r="7" spans="1:6" ht="30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</row>
    <row r="8" spans="1:6" ht="30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</row>
    <row r="9" spans="1:6" ht="30" customHeight="1">
      <c r="A9" s="2" t="s">
        <v>42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</row>
    <row r="10" spans="1:6" ht="30" customHeight="1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</row>
    <row r="11" spans="1:6" ht="30" customHeight="1">
      <c r="A11" s="2" t="s">
        <v>54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</row>
    <row r="12" spans="1:6" ht="30" customHeight="1">
      <c r="A12" s="2" t="s">
        <v>60</v>
      </c>
      <c r="B12" s="2" t="s">
        <v>61</v>
      </c>
      <c r="C12" s="2" t="s">
        <v>62</v>
      </c>
      <c r="D12" s="2" t="s">
        <v>63</v>
      </c>
      <c r="E12" s="2" t="s">
        <v>64</v>
      </c>
      <c r="F12" s="2" t="s">
        <v>65</v>
      </c>
    </row>
    <row r="13" spans="1:6" ht="30" customHeight="1">
      <c r="A13" s="2" t="s">
        <v>66</v>
      </c>
      <c r="B13" s="2" t="s">
        <v>67</v>
      </c>
      <c r="C13" s="2" t="s">
        <v>68</v>
      </c>
      <c r="D13" s="2" t="s">
        <v>69</v>
      </c>
      <c r="E13" s="2" t="s">
        <v>70</v>
      </c>
      <c r="F13" s="2" t="s">
        <v>71</v>
      </c>
    </row>
    <row r="14" spans="1:6" ht="30" customHeight="1">
      <c r="A14" s="2" t="s">
        <v>72</v>
      </c>
      <c r="B14" s="2" t="s">
        <v>73</v>
      </c>
      <c r="C14" s="2" t="s">
        <v>74</v>
      </c>
      <c r="D14" s="2" t="s">
        <v>75</v>
      </c>
      <c r="E14" s="2" t="s">
        <v>76</v>
      </c>
      <c r="F14" s="2" t="s">
        <v>77</v>
      </c>
    </row>
    <row r="15" spans="1:6" ht="30" customHeight="1">
      <c r="A15" s="2" t="s">
        <v>78</v>
      </c>
      <c r="B15" s="2" t="s">
        <v>79</v>
      </c>
      <c r="C15" s="2" t="s">
        <v>80</v>
      </c>
      <c r="D15" s="2" t="s">
        <v>81</v>
      </c>
      <c r="E15" s="2" t="s">
        <v>70</v>
      </c>
      <c r="F15" s="2" t="s">
        <v>71</v>
      </c>
    </row>
    <row r="16" spans="1:6" ht="30" customHeight="1">
      <c r="A16" s="2" t="s">
        <v>82</v>
      </c>
      <c r="B16" s="2" t="s">
        <v>83</v>
      </c>
      <c r="C16" s="2" t="s">
        <v>62</v>
      </c>
      <c r="D16" s="2" t="s">
        <v>84</v>
      </c>
      <c r="E16" s="2" t="s">
        <v>85</v>
      </c>
      <c r="F16" s="2" t="s">
        <v>86</v>
      </c>
    </row>
    <row r="17" spans="1:6" ht="30" customHeight="1">
      <c r="A17" s="2" t="s">
        <v>87</v>
      </c>
      <c r="B17" s="2" t="s">
        <v>88</v>
      </c>
      <c r="C17" s="2" t="s">
        <v>89</v>
      </c>
      <c r="D17" s="2" t="s">
        <v>90</v>
      </c>
      <c r="E17" s="2" t="s">
        <v>70</v>
      </c>
      <c r="F17" s="2" t="s">
        <v>71</v>
      </c>
    </row>
    <row r="18" spans="1:6" ht="30" customHeight="1">
      <c r="A18" s="2" t="s">
        <v>91</v>
      </c>
      <c r="B18" s="2" t="s">
        <v>92</v>
      </c>
      <c r="C18" s="2" t="s">
        <v>93</v>
      </c>
      <c r="D18" s="2" t="s">
        <v>94</v>
      </c>
      <c r="E18" s="2" t="s">
        <v>95</v>
      </c>
      <c r="F18" s="2" t="s">
        <v>96</v>
      </c>
    </row>
    <row r="19" spans="1:6" ht="30" customHeight="1">
      <c r="A19" s="2" t="s">
        <v>97</v>
      </c>
      <c r="B19" s="2" t="s">
        <v>98</v>
      </c>
      <c r="C19" s="2" t="s">
        <v>99</v>
      </c>
      <c r="D19" s="2" t="s">
        <v>100</v>
      </c>
      <c r="E19" s="2" t="s">
        <v>4</v>
      </c>
      <c r="F19" s="2" t="s">
        <v>5</v>
      </c>
    </row>
    <row r="20" spans="1:6" ht="30" customHeight="1">
      <c r="A20" s="3" t="s">
        <v>101</v>
      </c>
      <c r="B20" s="3" t="s">
        <v>102</v>
      </c>
      <c r="C20" s="3" t="s">
        <v>103</v>
      </c>
      <c r="D20" s="3" t="s">
        <v>104</v>
      </c>
      <c r="E20" s="3" t="s">
        <v>105</v>
      </c>
      <c r="F20" s="3" t="s">
        <v>106</v>
      </c>
    </row>
    <row r="21" spans="1:6" ht="30" customHeight="1">
      <c r="A21" s="2" t="s">
        <v>107</v>
      </c>
      <c r="B21" s="2" t="s">
        <v>108</v>
      </c>
      <c r="C21" s="2" t="s">
        <v>89</v>
      </c>
      <c r="D21" s="2" t="s">
        <v>109</v>
      </c>
      <c r="E21" s="2" t="s">
        <v>58</v>
      </c>
      <c r="F21" s="2" t="s">
        <v>59</v>
      </c>
    </row>
    <row r="22" spans="1:6" ht="30" customHeight="1">
      <c r="A22" s="1" t="s">
        <v>110</v>
      </c>
      <c r="B22" s="1" t="s">
        <v>111</v>
      </c>
      <c r="C22" s="1" t="s">
        <v>112</v>
      </c>
      <c r="D22" s="1" t="s">
        <v>113</v>
      </c>
      <c r="E22" s="1" t="s">
        <v>40</v>
      </c>
      <c r="F22" s="1" t="s">
        <v>41</v>
      </c>
    </row>
    <row r="23" spans="1:6" ht="30" customHeight="1">
      <c r="A23" s="2" t="s">
        <v>114</v>
      </c>
      <c r="B23" s="2" t="s">
        <v>115</v>
      </c>
      <c r="C23" s="2" t="s">
        <v>116</v>
      </c>
      <c r="D23" s="2" t="s">
        <v>117</v>
      </c>
      <c r="E23" s="2" t="s">
        <v>28</v>
      </c>
      <c r="F23" s="2" t="s">
        <v>118</v>
      </c>
    </row>
    <row r="24" spans="1:6" ht="30" customHeight="1">
      <c r="A24" s="2" t="s">
        <v>119</v>
      </c>
      <c r="B24" s="2" t="s">
        <v>120</v>
      </c>
      <c r="C24" s="2" t="s">
        <v>121</v>
      </c>
      <c r="D24" s="2" t="s">
        <v>122</v>
      </c>
      <c r="E24" s="2" t="s">
        <v>123</v>
      </c>
      <c r="F24" s="2" t="s">
        <v>124</v>
      </c>
    </row>
    <row r="25" spans="1:6" ht="30" customHeight="1">
      <c r="A25" s="2" t="s">
        <v>125</v>
      </c>
      <c r="B25" s="2" t="s">
        <v>126</v>
      </c>
      <c r="C25" s="2" t="s">
        <v>127</v>
      </c>
      <c r="D25" s="2" t="s">
        <v>128</v>
      </c>
      <c r="E25" s="2" t="s">
        <v>129</v>
      </c>
      <c r="F25" s="2" t="s">
        <v>130</v>
      </c>
    </row>
    <row r="26" spans="1:6" ht="30" customHeight="1">
      <c r="A26" s="2" t="s">
        <v>131</v>
      </c>
      <c r="B26" s="2" t="s">
        <v>132</v>
      </c>
      <c r="C26" s="2" t="s">
        <v>133</v>
      </c>
      <c r="D26" s="2" t="s">
        <v>134</v>
      </c>
      <c r="E26" s="2" t="s">
        <v>135</v>
      </c>
      <c r="F26" s="2" t="s">
        <v>124</v>
      </c>
    </row>
    <row r="27" spans="1:6" ht="30" customHeight="1">
      <c r="A27" s="2" t="s">
        <v>136</v>
      </c>
      <c r="B27" s="2" t="s">
        <v>137</v>
      </c>
      <c r="C27" s="2" t="s">
        <v>138</v>
      </c>
      <c r="D27" s="2" t="s">
        <v>139</v>
      </c>
      <c r="E27" s="2" t="s">
        <v>58</v>
      </c>
      <c r="F27" s="2" t="s">
        <v>59</v>
      </c>
    </row>
    <row r="28" spans="1:6" ht="30" customHeight="1">
      <c r="A28" s="2" t="s">
        <v>140</v>
      </c>
      <c r="B28" s="2" t="s">
        <v>141</v>
      </c>
      <c r="C28" s="2" t="s">
        <v>44</v>
      </c>
      <c r="D28" s="2" t="s">
        <v>142</v>
      </c>
      <c r="E28" s="2" t="s">
        <v>22</v>
      </c>
      <c r="F28" s="2" t="s">
        <v>23</v>
      </c>
    </row>
    <row r="29" spans="1:6" ht="30" customHeight="1">
      <c r="A29" s="4" t="s">
        <v>143</v>
      </c>
      <c r="B29" s="4" t="s">
        <v>144</v>
      </c>
      <c r="C29" s="4" t="s">
        <v>145</v>
      </c>
      <c r="D29" s="4" t="s">
        <v>146</v>
      </c>
      <c r="E29" s="4" t="s">
        <v>147</v>
      </c>
      <c r="F29" s="4" t="s">
        <v>148</v>
      </c>
    </row>
    <row r="30" spans="1:6" ht="30" customHeight="1">
      <c r="A30" s="2" t="s">
        <v>149</v>
      </c>
      <c r="B30" s="2" t="s">
        <v>150</v>
      </c>
      <c r="C30" s="2" t="s">
        <v>151</v>
      </c>
      <c r="D30" s="2" t="s">
        <v>152</v>
      </c>
      <c r="E30" s="2" t="s">
        <v>34</v>
      </c>
      <c r="F30" s="2" t="s">
        <v>35</v>
      </c>
    </row>
    <row r="31" spans="1:6" ht="30" customHeight="1">
      <c r="A31" s="2" t="s">
        <v>153</v>
      </c>
      <c r="B31" s="2" t="s">
        <v>154</v>
      </c>
      <c r="C31" s="2" t="s">
        <v>155</v>
      </c>
      <c r="D31" s="2" t="s">
        <v>156</v>
      </c>
      <c r="E31" s="2" t="s">
        <v>135</v>
      </c>
      <c r="F31" s="2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K62"/>
  <sheetViews>
    <sheetView zoomScalePageLayoutView="0" workbookViewId="0" topLeftCell="A1">
      <selection activeCell="F5" activeCellId="2" sqref="I5:I25 H5:H25 F5:F25"/>
    </sheetView>
  </sheetViews>
  <sheetFormatPr defaultColWidth="9.140625" defaultRowHeight="12.75"/>
  <cols>
    <col min="4" max="4" width="17.57421875" style="0" customWidth="1"/>
    <col min="6" max="6" width="17.28125" style="0" customWidth="1"/>
    <col min="7" max="7" width="14.00390625" style="0" customWidth="1"/>
  </cols>
  <sheetData>
    <row r="1" spans="1:5" ht="13.5" thickBot="1">
      <c r="A1" s="5" t="s">
        <v>163</v>
      </c>
      <c r="E1" s="6"/>
    </row>
    <row r="2" spans="1:10" ht="51.75" thickBot="1">
      <c r="A2" s="7" t="s">
        <v>157</v>
      </c>
      <c r="B2" s="7" t="s">
        <v>164</v>
      </c>
      <c r="C2" s="8" t="s">
        <v>165</v>
      </c>
      <c r="D2" s="9" t="s">
        <v>166</v>
      </c>
      <c r="E2" s="9" t="s">
        <v>167</v>
      </c>
      <c r="F2" s="9" t="s">
        <v>168</v>
      </c>
      <c r="G2" s="9" t="s">
        <v>169</v>
      </c>
      <c r="H2" s="8" t="s">
        <v>170</v>
      </c>
      <c r="I2" s="90" t="s">
        <v>999</v>
      </c>
      <c r="J2" s="90" t="s">
        <v>1000</v>
      </c>
    </row>
    <row r="3" spans="1:10" ht="13.5" thickBot="1">
      <c r="A3" s="10" t="s">
        <v>171</v>
      </c>
      <c r="B3" s="11"/>
      <c r="C3" s="11"/>
      <c r="D3" s="12"/>
      <c r="E3" s="13"/>
      <c r="F3" s="9"/>
      <c r="G3" s="14"/>
      <c r="H3" s="11"/>
      <c r="I3" s="108"/>
      <c r="J3" s="108"/>
    </row>
    <row r="4" spans="1:10" ht="12.75">
      <c r="A4" s="10"/>
      <c r="B4" s="11"/>
      <c r="C4" s="11"/>
      <c r="D4" s="12"/>
      <c r="E4" s="13"/>
      <c r="F4" s="15"/>
      <c r="G4" s="16"/>
      <c r="H4" s="11"/>
      <c r="I4" s="108"/>
      <c r="J4" s="108"/>
    </row>
    <row r="5" spans="1:11" ht="12.75">
      <c r="A5" s="10" t="s">
        <v>171</v>
      </c>
      <c r="B5" s="17" t="s">
        <v>172</v>
      </c>
      <c r="C5" s="17" t="s">
        <v>173</v>
      </c>
      <c r="D5" s="18" t="s">
        <v>174</v>
      </c>
      <c r="E5" s="19">
        <f aca="true" t="shared" si="0" ref="E5:E25">IF(D5&lt;&gt;0,INDEX(kategória,MATCH(D5,célország,0),2),"")</f>
        <v>1</v>
      </c>
      <c r="F5" s="20" t="s">
        <v>175</v>
      </c>
      <c r="G5" s="21" t="str">
        <f aca="true" t="shared" si="1" ref="G5:G25">IF(F5&lt;&gt;0,INDEX(intézmény_neve,MATCH(F5,Erasmus_kód,0),2),"")</f>
        <v>Universität Konstanz</v>
      </c>
      <c r="H5" s="17">
        <v>3</v>
      </c>
      <c r="I5" s="109" t="s">
        <v>1006</v>
      </c>
      <c r="J5" s="109"/>
      <c r="K5" s="107" t="s">
        <v>1194</v>
      </c>
    </row>
    <row r="6" spans="1:11" ht="12.75">
      <c r="A6" s="10" t="s">
        <v>176</v>
      </c>
      <c r="B6" s="17" t="s">
        <v>177</v>
      </c>
      <c r="C6" s="17" t="s">
        <v>178</v>
      </c>
      <c r="D6" s="18"/>
      <c r="E6" s="19">
        <f t="shared" si="0"/>
      </c>
      <c r="F6" s="20" t="s">
        <v>179</v>
      </c>
      <c r="G6" s="21" t="str">
        <f t="shared" si="1"/>
        <v>Université de Genéve</v>
      </c>
      <c r="H6" s="17"/>
      <c r="I6" s="109" t="s">
        <v>774</v>
      </c>
      <c r="J6" s="109"/>
      <c r="K6" s="107" t="s">
        <v>1195</v>
      </c>
    </row>
    <row r="7" spans="1:11" ht="12.75">
      <c r="A7" s="10" t="s">
        <v>180</v>
      </c>
      <c r="B7" s="17" t="s">
        <v>98</v>
      </c>
      <c r="C7" s="17" t="s">
        <v>181</v>
      </c>
      <c r="D7" s="18" t="s">
        <v>174</v>
      </c>
      <c r="E7" s="19">
        <f t="shared" si="0"/>
        <v>1</v>
      </c>
      <c r="F7" s="20" t="s">
        <v>182</v>
      </c>
      <c r="G7" s="21" t="str">
        <f t="shared" si="1"/>
        <v>Rheinische Friedrich-Wilhelms Universität Bonn</v>
      </c>
      <c r="H7" s="17">
        <v>5</v>
      </c>
      <c r="I7" s="109" t="s">
        <v>1209</v>
      </c>
      <c r="J7" s="109"/>
      <c r="K7" s="107" t="s">
        <v>1196</v>
      </c>
    </row>
    <row r="8" spans="1:11" ht="12.75">
      <c r="A8" s="10" t="s">
        <v>183</v>
      </c>
      <c r="B8" s="17" t="s">
        <v>184</v>
      </c>
      <c r="C8" s="17" t="s">
        <v>185</v>
      </c>
      <c r="D8" s="18" t="s">
        <v>174</v>
      </c>
      <c r="E8" s="19">
        <f t="shared" si="0"/>
        <v>1</v>
      </c>
      <c r="F8" s="20" t="s">
        <v>186</v>
      </c>
      <c r="G8" s="21" t="str">
        <f t="shared" si="1"/>
        <v>Universität Bayreuth</v>
      </c>
      <c r="H8" s="17">
        <v>3</v>
      </c>
      <c r="I8" s="109" t="s">
        <v>774</v>
      </c>
      <c r="J8" s="109"/>
      <c r="K8" t="s">
        <v>1197</v>
      </c>
    </row>
    <row r="9" spans="1:11" ht="12.75">
      <c r="A9" s="10" t="s">
        <v>187</v>
      </c>
      <c r="B9" s="17" t="s">
        <v>188</v>
      </c>
      <c r="C9" s="17" t="s">
        <v>189</v>
      </c>
      <c r="D9" s="18" t="s">
        <v>174</v>
      </c>
      <c r="E9" s="19">
        <f t="shared" si="0"/>
        <v>1</v>
      </c>
      <c r="F9" s="20" t="s">
        <v>190</v>
      </c>
      <c r="G9" s="21" t="str">
        <f t="shared" si="1"/>
        <v>Freie Universität Berlin</v>
      </c>
      <c r="H9" s="17">
        <v>4</v>
      </c>
      <c r="I9" s="109" t="s">
        <v>385</v>
      </c>
      <c r="J9" s="109"/>
      <c r="K9" s="107" t="s">
        <v>1198</v>
      </c>
    </row>
    <row r="10" spans="1:11" ht="12.75">
      <c r="A10" s="10" t="s">
        <v>191</v>
      </c>
      <c r="B10" s="17" t="s">
        <v>192</v>
      </c>
      <c r="C10" s="17" t="s">
        <v>181</v>
      </c>
      <c r="D10" s="18" t="s">
        <v>174</v>
      </c>
      <c r="E10" s="19">
        <f t="shared" si="0"/>
        <v>1</v>
      </c>
      <c r="F10" s="20" t="s">
        <v>190</v>
      </c>
      <c r="G10" s="21" t="str">
        <f t="shared" si="1"/>
        <v>Freie Universität Berlin</v>
      </c>
      <c r="H10" s="17">
        <v>4</v>
      </c>
      <c r="I10" s="109" t="s">
        <v>385</v>
      </c>
      <c r="J10" s="109"/>
      <c r="K10" t="s">
        <v>1199</v>
      </c>
    </row>
    <row r="11" spans="1:11" ht="12.75">
      <c r="A11" s="10" t="s">
        <v>193</v>
      </c>
      <c r="B11" s="17" t="s">
        <v>194</v>
      </c>
      <c r="C11" s="17" t="s">
        <v>20</v>
      </c>
      <c r="D11" s="18" t="s">
        <v>195</v>
      </c>
      <c r="E11" s="19">
        <f t="shared" si="0"/>
        <v>2</v>
      </c>
      <c r="F11" s="20" t="s">
        <v>196</v>
      </c>
      <c r="G11" s="21" t="str">
        <f t="shared" si="1"/>
        <v>University of Ljubljana</v>
      </c>
      <c r="H11" s="17">
        <v>4</v>
      </c>
      <c r="I11" s="109" t="s">
        <v>385</v>
      </c>
      <c r="J11" s="109"/>
      <c r="K11" t="s">
        <v>1200</v>
      </c>
    </row>
    <row r="12" spans="1:11" ht="12.75">
      <c r="A12" s="10" t="s">
        <v>197</v>
      </c>
      <c r="B12" s="17" t="s">
        <v>198</v>
      </c>
      <c r="C12" s="17" t="s">
        <v>199</v>
      </c>
      <c r="D12" s="18" t="s">
        <v>200</v>
      </c>
      <c r="E12" s="19">
        <f t="shared" si="0"/>
        <v>1</v>
      </c>
      <c r="F12" s="20" t="s">
        <v>201</v>
      </c>
      <c r="G12" s="21" t="str">
        <f t="shared" si="1"/>
        <v>Université Paris VIII. St-Denis</v>
      </c>
      <c r="H12" s="17">
        <v>4</v>
      </c>
      <c r="I12" s="109" t="s">
        <v>385</v>
      </c>
      <c r="J12" s="109"/>
      <c r="K12" t="s">
        <v>1172</v>
      </c>
    </row>
    <row r="13" spans="1:11" ht="13.5" thickBot="1">
      <c r="A13" s="10" t="s">
        <v>202</v>
      </c>
      <c r="B13" s="17" t="s">
        <v>203</v>
      </c>
      <c r="C13" s="17" t="s">
        <v>204</v>
      </c>
      <c r="D13" s="18" t="s">
        <v>205</v>
      </c>
      <c r="E13" s="19">
        <f t="shared" si="0"/>
        <v>1</v>
      </c>
      <c r="F13" s="22" t="s">
        <v>206</v>
      </c>
      <c r="G13" s="23" t="str">
        <f t="shared" si="1"/>
        <v>University of Portsmouth</v>
      </c>
      <c r="H13" s="17">
        <v>4</v>
      </c>
      <c r="I13" s="109" t="s">
        <v>385</v>
      </c>
      <c r="J13" s="109"/>
      <c r="K13" t="s">
        <v>1201</v>
      </c>
    </row>
    <row r="14" spans="1:11" ht="13.5" thickTop="1">
      <c r="A14" s="10" t="s">
        <v>207</v>
      </c>
      <c r="B14" s="24" t="s">
        <v>208</v>
      </c>
      <c r="C14" s="24" t="s">
        <v>209</v>
      </c>
      <c r="D14" s="12" t="s">
        <v>205</v>
      </c>
      <c r="E14" s="25">
        <f t="shared" si="0"/>
        <v>1</v>
      </c>
      <c r="F14" s="26" t="s">
        <v>206</v>
      </c>
      <c r="G14" s="27" t="str">
        <f t="shared" si="1"/>
        <v>University of Portsmouth</v>
      </c>
      <c r="H14" s="24">
        <v>4</v>
      </c>
      <c r="I14" s="109" t="s">
        <v>385</v>
      </c>
      <c r="J14" s="109"/>
      <c r="K14" t="s">
        <v>1172</v>
      </c>
    </row>
    <row r="15" spans="1:11" ht="12.75">
      <c r="A15" s="10" t="s">
        <v>210</v>
      </c>
      <c r="B15" s="17" t="s">
        <v>211</v>
      </c>
      <c r="C15" s="17" t="s">
        <v>212</v>
      </c>
      <c r="D15" s="18" t="s">
        <v>174</v>
      </c>
      <c r="E15" s="19">
        <f t="shared" si="0"/>
        <v>1</v>
      </c>
      <c r="F15" s="20" t="s">
        <v>213</v>
      </c>
      <c r="G15" s="21" t="str">
        <f t="shared" si="1"/>
        <v>Eberhard-Karls-Universitat Tübingen</v>
      </c>
      <c r="H15" s="17">
        <v>5</v>
      </c>
      <c r="I15" s="109" t="s">
        <v>1209</v>
      </c>
      <c r="J15" s="109"/>
      <c r="K15" t="s">
        <v>1202</v>
      </c>
    </row>
    <row r="16" spans="1:11" ht="12.75">
      <c r="A16" s="10" t="s">
        <v>214</v>
      </c>
      <c r="B16" s="17" t="s">
        <v>215</v>
      </c>
      <c r="C16" s="17" t="s">
        <v>216</v>
      </c>
      <c r="D16" s="18" t="s">
        <v>217</v>
      </c>
      <c r="E16" s="19">
        <f t="shared" si="0"/>
        <v>1</v>
      </c>
      <c r="F16" s="20" t="s">
        <v>218</v>
      </c>
      <c r="G16" s="21" t="str">
        <f t="shared" si="1"/>
        <v>Danmarks Teknise Universitet DTU</v>
      </c>
      <c r="H16" s="17">
        <v>4</v>
      </c>
      <c r="I16" s="109" t="s">
        <v>330</v>
      </c>
      <c r="J16" s="109"/>
      <c r="K16" t="s">
        <v>1203</v>
      </c>
    </row>
    <row r="17" spans="1:11" ht="12.75">
      <c r="A17" s="10" t="s">
        <v>219</v>
      </c>
      <c r="B17" s="17" t="s">
        <v>220</v>
      </c>
      <c r="C17" s="17" t="s">
        <v>221</v>
      </c>
      <c r="D17" s="18" t="s">
        <v>222</v>
      </c>
      <c r="E17" s="19">
        <f t="shared" si="0"/>
        <v>1</v>
      </c>
      <c r="F17" s="20" t="s">
        <v>223</v>
      </c>
      <c r="G17" s="21" t="str">
        <f t="shared" si="1"/>
        <v>Technische Universiteit Eindhoven</v>
      </c>
      <c r="H17" s="17">
        <v>4</v>
      </c>
      <c r="I17" s="109" t="s">
        <v>330</v>
      </c>
      <c r="J17" s="109"/>
      <c r="K17" s="107" t="s">
        <v>1204</v>
      </c>
    </row>
    <row r="18" spans="1:11" ht="12.75">
      <c r="A18" s="10" t="s">
        <v>224</v>
      </c>
      <c r="B18" s="17" t="s">
        <v>225</v>
      </c>
      <c r="C18" s="17" t="s">
        <v>226</v>
      </c>
      <c r="D18" s="18" t="s">
        <v>227</v>
      </c>
      <c r="E18" s="19">
        <f t="shared" si="0"/>
        <v>2</v>
      </c>
      <c r="F18" s="28" t="s">
        <v>228</v>
      </c>
      <c r="G18" s="21" t="str">
        <f t="shared" si="1"/>
        <v>Université Louis Pasteur Strasbourg 1.</v>
      </c>
      <c r="H18" s="17">
        <v>4</v>
      </c>
      <c r="I18" s="109" t="s">
        <v>330</v>
      </c>
      <c r="J18" s="109"/>
      <c r="K18" s="107" t="s">
        <v>1204</v>
      </c>
    </row>
    <row r="19" spans="1:11" ht="12.75">
      <c r="A19" s="10" t="s">
        <v>229</v>
      </c>
      <c r="B19" s="17" t="s">
        <v>132</v>
      </c>
      <c r="C19" s="17" t="s">
        <v>216</v>
      </c>
      <c r="D19" s="18" t="s">
        <v>217</v>
      </c>
      <c r="E19" s="19">
        <f t="shared" si="0"/>
        <v>1</v>
      </c>
      <c r="F19" s="20" t="s">
        <v>218</v>
      </c>
      <c r="G19" s="21" t="str">
        <f t="shared" si="1"/>
        <v>Danmarks Teknise Universitet DTU</v>
      </c>
      <c r="H19" s="17">
        <v>4</v>
      </c>
      <c r="I19" s="109" t="s">
        <v>330</v>
      </c>
      <c r="J19" s="109"/>
      <c r="K19" s="107" t="s">
        <v>1205</v>
      </c>
    </row>
    <row r="20" spans="1:11" ht="12.75">
      <c r="A20" s="10" t="s">
        <v>230</v>
      </c>
      <c r="B20" s="17" t="s">
        <v>231</v>
      </c>
      <c r="C20" s="17" t="s">
        <v>232</v>
      </c>
      <c r="D20" s="18" t="s">
        <v>222</v>
      </c>
      <c r="E20" s="19">
        <f t="shared" si="0"/>
        <v>1</v>
      </c>
      <c r="F20" s="28" t="s">
        <v>233</v>
      </c>
      <c r="G20" s="21" t="str">
        <f t="shared" si="1"/>
        <v>University of Twente</v>
      </c>
      <c r="H20" s="17">
        <v>4</v>
      </c>
      <c r="I20" s="109" t="s">
        <v>330</v>
      </c>
      <c r="J20" s="109"/>
      <c r="K20" s="107" t="s">
        <v>1206</v>
      </c>
    </row>
    <row r="21" spans="1:11" ht="12.75">
      <c r="A21" s="10" t="s">
        <v>234</v>
      </c>
      <c r="B21" s="17" t="s">
        <v>235</v>
      </c>
      <c r="C21" s="17" t="s">
        <v>1207</v>
      </c>
      <c r="D21" s="18" t="s">
        <v>236</v>
      </c>
      <c r="E21" s="19">
        <f t="shared" si="0"/>
        <v>2</v>
      </c>
      <c r="F21" s="28" t="s">
        <v>237</v>
      </c>
      <c r="G21" s="21" t="str">
        <f t="shared" si="1"/>
        <v>Universität Wien </v>
      </c>
      <c r="H21" s="17">
        <v>3</v>
      </c>
      <c r="I21" s="109" t="s">
        <v>350</v>
      </c>
      <c r="J21" s="109"/>
      <c r="K21" t="s">
        <v>1208</v>
      </c>
    </row>
    <row r="22" spans="1:11" ht="12.75">
      <c r="A22" s="10" t="s">
        <v>238</v>
      </c>
      <c r="B22" s="17" t="s">
        <v>239</v>
      </c>
      <c r="C22" s="17" t="s">
        <v>240</v>
      </c>
      <c r="D22" s="18" t="s">
        <v>236</v>
      </c>
      <c r="E22" s="19">
        <f t="shared" si="0"/>
        <v>2</v>
      </c>
      <c r="F22" s="28" t="s">
        <v>237</v>
      </c>
      <c r="G22" s="21" t="str">
        <f t="shared" si="1"/>
        <v>Universität Wien </v>
      </c>
      <c r="H22" s="17">
        <v>3</v>
      </c>
      <c r="I22" s="109" t="s">
        <v>350</v>
      </c>
      <c r="J22" s="109"/>
      <c r="K22" t="s">
        <v>1208</v>
      </c>
    </row>
    <row r="23" spans="1:11" ht="12.75">
      <c r="A23" s="10" t="s">
        <v>241</v>
      </c>
      <c r="B23" s="17" t="s">
        <v>242</v>
      </c>
      <c r="C23" s="17" t="s">
        <v>243</v>
      </c>
      <c r="D23" s="18" t="s">
        <v>205</v>
      </c>
      <c r="E23" s="19">
        <f t="shared" si="0"/>
        <v>1</v>
      </c>
      <c r="F23" s="28" t="s">
        <v>244</v>
      </c>
      <c r="G23" s="21" t="str">
        <f t="shared" si="1"/>
        <v>University of Sheffield</v>
      </c>
      <c r="H23" s="17">
        <v>6</v>
      </c>
      <c r="I23" s="109" t="s">
        <v>350</v>
      </c>
      <c r="J23" s="109"/>
      <c r="K23" s="107" t="s">
        <v>1005</v>
      </c>
    </row>
    <row r="24" spans="1:11" ht="12.75">
      <c r="A24" s="10" t="s">
        <v>245</v>
      </c>
      <c r="B24" s="17" t="s">
        <v>246</v>
      </c>
      <c r="C24" s="17" t="s">
        <v>209</v>
      </c>
      <c r="D24" s="18" t="s">
        <v>174</v>
      </c>
      <c r="E24" s="19">
        <f t="shared" si="0"/>
        <v>1</v>
      </c>
      <c r="F24" s="20" t="s">
        <v>247</v>
      </c>
      <c r="G24" s="21" t="str">
        <f t="shared" si="1"/>
        <v>Humboldt Universität zu Berlin </v>
      </c>
      <c r="H24" s="17">
        <v>3</v>
      </c>
      <c r="I24" s="109" t="s">
        <v>350</v>
      </c>
      <c r="J24" s="109"/>
      <c r="K24" t="s">
        <v>1208</v>
      </c>
    </row>
    <row r="25" spans="1:11" ht="12.75">
      <c r="A25" s="10" t="s">
        <v>248</v>
      </c>
      <c r="B25" s="17" t="s">
        <v>249</v>
      </c>
      <c r="C25" s="17" t="s">
        <v>20</v>
      </c>
      <c r="D25" s="18"/>
      <c r="E25" s="19">
        <f t="shared" si="0"/>
      </c>
      <c r="F25" s="20" t="s">
        <v>250</v>
      </c>
      <c r="G25" s="21" t="str">
        <f t="shared" si="1"/>
        <v>Universitat Bern</v>
      </c>
      <c r="H25" s="17" t="s">
        <v>251</v>
      </c>
      <c r="I25" s="109" t="s">
        <v>385</v>
      </c>
      <c r="J25" s="109"/>
      <c r="K25" s="107" t="s">
        <v>1198</v>
      </c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spans="2:10" ht="12.75">
      <c r="B33" s="29"/>
      <c r="C33" s="29"/>
      <c r="D33" s="30"/>
      <c r="E33" s="31"/>
      <c r="F33" s="32"/>
      <c r="G33" s="33"/>
      <c r="H33" s="29"/>
      <c r="I33" s="29"/>
      <c r="J33" s="29"/>
    </row>
    <row r="34" spans="1:10" ht="13.5" thickBot="1">
      <c r="A34" s="34" t="s">
        <v>252</v>
      </c>
      <c r="B34" s="29"/>
      <c r="C34" s="29"/>
      <c r="D34" s="30"/>
      <c r="E34" s="31"/>
      <c r="F34" s="32"/>
      <c r="G34" s="33"/>
      <c r="H34" s="29"/>
      <c r="I34" s="29"/>
      <c r="J34" s="29"/>
    </row>
    <row r="35" spans="1:10" ht="51.75" thickBot="1">
      <c r="A35" s="35" t="s">
        <v>157</v>
      </c>
      <c r="B35" s="36" t="s">
        <v>164</v>
      </c>
      <c r="C35" s="37" t="s">
        <v>165</v>
      </c>
      <c r="D35" s="38" t="s">
        <v>166</v>
      </c>
      <c r="E35" s="39" t="s">
        <v>167</v>
      </c>
      <c r="F35" s="40" t="s">
        <v>168</v>
      </c>
      <c r="G35" s="39" t="s">
        <v>169</v>
      </c>
      <c r="H35" s="37" t="s">
        <v>170</v>
      </c>
      <c r="I35" s="110"/>
      <c r="J35" s="110"/>
    </row>
    <row r="36" spans="1:10" ht="12.75">
      <c r="A36" s="10" t="s">
        <v>171</v>
      </c>
      <c r="B36" s="17" t="s">
        <v>253</v>
      </c>
      <c r="C36" s="17" t="s">
        <v>254</v>
      </c>
      <c r="D36" s="18" t="s">
        <v>217</v>
      </c>
      <c r="E36" s="19">
        <f aca="true" t="shared" si="2" ref="E36:E62">IF(D36&lt;&gt;0,INDEX(kategória,MATCH(D36,célország,0),2),"")</f>
        <v>1</v>
      </c>
      <c r="F36" s="20" t="s">
        <v>218</v>
      </c>
      <c r="G36" s="21" t="str">
        <f aca="true" t="shared" si="3" ref="G36:G62">IF(F36&lt;&gt;0,INDEX(intézmény_neve,MATCH(F36,Erasmus_kód,0),2),"")</f>
        <v>Danmarks Teknise Universitet DTU</v>
      </c>
      <c r="H36" s="17" t="s">
        <v>255</v>
      </c>
      <c r="I36" s="109"/>
      <c r="J36" s="109"/>
    </row>
    <row r="37" spans="1:10" ht="12.75">
      <c r="A37" s="10" t="s">
        <v>176</v>
      </c>
      <c r="B37" s="17" t="s">
        <v>67</v>
      </c>
      <c r="C37" s="17" t="s">
        <v>256</v>
      </c>
      <c r="D37" s="18" t="s">
        <v>205</v>
      </c>
      <c r="E37" s="19">
        <f t="shared" si="2"/>
        <v>1</v>
      </c>
      <c r="F37" s="28" t="s">
        <v>257</v>
      </c>
      <c r="G37" s="21" t="str">
        <f t="shared" si="3"/>
        <v>University of Sussex</v>
      </c>
      <c r="H37" s="17">
        <v>3</v>
      </c>
      <c r="I37" s="109"/>
      <c r="J37" s="109"/>
    </row>
    <row r="38" spans="1:10" ht="12.75">
      <c r="A38" s="10" t="s">
        <v>180</v>
      </c>
      <c r="B38" s="17" t="s">
        <v>258</v>
      </c>
      <c r="C38" s="17" t="s">
        <v>259</v>
      </c>
      <c r="D38" s="18" t="s">
        <v>174</v>
      </c>
      <c r="E38" s="19">
        <f t="shared" si="2"/>
        <v>1</v>
      </c>
      <c r="F38" s="20" t="s">
        <v>190</v>
      </c>
      <c r="G38" s="21" t="str">
        <f t="shared" si="3"/>
        <v>Freie Universität Berlin</v>
      </c>
      <c r="H38" s="17">
        <v>4</v>
      </c>
      <c r="I38" s="109"/>
      <c r="J38" s="109"/>
    </row>
    <row r="39" spans="1:10" ht="12.75">
      <c r="A39" s="10" t="s">
        <v>183</v>
      </c>
      <c r="B39" s="17" t="s">
        <v>260</v>
      </c>
      <c r="C39" s="17" t="s">
        <v>261</v>
      </c>
      <c r="D39" s="18" t="s">
        <v>236</v>
      </c>
      <c r="E39" s="19">
        <f t="shared" si="2"/>
        <v>2</v>
      </c>
      <c r="F39" s="20" t="s">
        <v>237</v>
      </c>
      <c r="G39" s="21" t="str">
        <f t="shared" si="3"/>
        <v>Universität Wien </v>
      </c>
      <c r="H39" s="17">
        <v>3</v>
      </c>
      <c r="I39" s="109"/>
      <c r="J39" s="109"/>
    </row>
    <row r="40" spans="1:10" ht="12.75">
      <c r="A40" s="10" t="s">
        <v>187</v>
      </c>
      <c r="B40" s="17" t="s">
        <v>262</v>
      </c>
      <c r="C40" s="17" t="s">
        <v>263</v>
      </c>
      <c r="D40" s="18" t="s">
        <v>174</v>
      </c>
      <c r="E40" s="19">
        <f t="shared" si="2"/>
        <v>1</v>
      </c>
      <c r="F40" s="20" t="s">
        <v>175</v>
      </c>
      <c r="G40" s="21" t="str">
        <f t="shared" si="3"/>
        <v>Universität Konstanz</v>
      </c>
      <c r="H40" s="17">
        <v>3</v>
      </c>
      <c r="I40" s="109"/>
      <c r="J40" s="109"/>
    </row>
    <row r="41" spans="1:10" ht="12.75">
      <c r="A41" s="10" t="s">
        <v>191</v>
      </c>
      <c r="B41" s="17" t="s">
        <v>264</v>
      </c>
      <c r="C41" s="17" t="s">
        <v>265</v>
      </c>
      <c r="D41" s="18" t="s">
        <v>174</v>
      </c>
      <c r="E41" s="19">
        <f t="shared" si="2"/>
        <v>1</v>
      </c>
      <c r="F41" s="28" t="s">
        <v>247</v>
      </c>
      <c r="G41" s="21" t="str">
        <f t="shared" si="3"/>
        <v>Humboldt Universität zu Berlin </v>
      </c>
      <c r="H41" s="17">
        <v>5</v>
      </c>
      <c r="I41" s="109"/>
      <c r="J41" s="109"/>
    </row>
    <row r="42" spans="1:10" ht="12.75">
      <c r="A42" s="10" t="s">
        <v>193</v>
      </c>
      <c r="B42" s="17" t="s">
        <v>266</v>
      </c>
      <c r="C42" s="17" t="s">
        <v>259</v>
      </c>
      <c r="D42" s="18" t="s">
        <v>174</v>
      </c>
      <c r="E42" s="19">
        <f t="shared" si="2"/>
        <v>1</v>
      </c>
      <c r="F42" s="20" t="s">
        <v>190</v>
      </c>
      <c r="G42" s="21" t="str">
        <f t="shared" si="3"/>
        <v>Freie Universität Berlin</v>
      </c>
      <c r="H42" s="17">
        <v>4</v>
      </c>
      <c r="I42" s="109"/>
      <c r="J42" s="109"/>
    </row>
    <row r="43" spans="1:10" ht="12.75">
      <c r="A43" s="10" t="s">
        <v>197</v>
      </c>
      <c r="B43" s="17" t="s">
        <v>267</v>
      </c>
      <c r="C43" s="17" t="s">
        <v>268</v>
      </c>
      <c r="D43" s="18" t="s">
        <v>269</v>
      </c>
      <c r="E43" s="19">
        <f t="shared" si="2"/>
        <v>2</v>
      </c>
      <c r="F43" s="28" t="s">
        <v>270</v>
      </c>
      <c r="G43" s="21" t="str">
        <f t="shared" si="3"/>
        <v>Universidad Complutense de Madrid</v>
      </c>
      <c r="H43" s="17">
        <v>3</v>
      </c>
      <c r="I43" s="109"/>
      <c r="J43" s="109"/>
    </row>
    <row r="44" spans="1:10" ht="12.75">
      <c r="A44" s="10" t="s">
        <v>202</v>
      </c>
      <c r="B44" s="17" t="s">
        <v>271</v>
      </c>
      <c r="C44" s="17" t="s">
        <v>272</v>
      </c>
      <c r="D44" s="18" t="s">
        <v>236</v>
      </c>
      <c r="E44" s="19">
        <f t="shared" si="2"/>
        <v>2</v>
      </c>
      <c r="F44" s="20" t="s">
        <v>237</v>
      </c>
      <c r="G44" s="21" t="str">
        <f t="shared" si="3"/>
        <v>Universität Wien </v>
      </c>
      <c r="H44" s="17">
        <v>3</v>
      </c>
      <c r="I44" s="109"/>
      <c r="J44" s="109"/>
    </row>
    <row r="45" spans="1:10" ht="12.75">
      <c r="A45" s="10" t="s">
        <v>207</v>
      </c>
      <c r="B45" s="17" t="s">
        <v>273</v>
      </c>
      <c r="C45" s="17" t="s">
        <v>274</v>
      </c>
      <c r="D45" s="18" t="s">
        <v>275</v>
      </c>
      <c r="E45" s="19">
        <f t="shared" si="2"/>
        <v>2</v>
      </c>
      <c r="F45" s="20" t="s">
        <v>276</v>
      </c>
      <c r="G45" s="21" t="str">
        <f t="shared" si="3"/>
        <v>Universita degli Studi di Padova</v>
      </c>
      <c r="H45" s="17">
        <v>4</v>
      </c>
      <c r="I45" s="109"/>
      <c r="J45" s="109"/>
    </row>
    <row r="46" spans="1:10" ht="12.75">
      <c r="A46" s="10" t="s">
        <v>210</v>
      </c>
      <c r="B46" s="17" t="s">
        <v>277</v>
      </c>
      <c r="C46" s="17" t="s">
        <v>80</v>
      </c>
      <c r="D46" s="18" t="s">
        <v>222</v>
      </c>
      <c r="E46" s="19">
        <f t="shared" si="2"/>
        <v>1</v>
      </c>
      <c r="F46" s="20" t="s">
        <v>233</v>
      </c>
      <c r="G46" s="21" t="str">
        <f t="shared" si="3"/>
        <v>University of Twente</v>
      </c>
      <c r="H46" s="17">
        <v>4</v>
      </c>
      <c r="I46" s="109"/>
      <c r="J46" s="109"/>
    </row>
    <row r="47" spans="1:10" ht="12.75">
      <c r="A47" s="10" t="s">
        <v>214</v>
      </c>
      <c r="B47" s="17" t="s">
        <v>278</v>
      </c>
      <c r="C47" s="17" t="s">
        <v>279</v>
      </c>
      <c r="D47" s="18" t="s">
        <v>174</v>
      </c>
      <c r="E47" s="19">
        <f t="shared" si="2"/>
        <v>1</v>
      </c>
      <c r="F47" s="20" t="s">
        <v>247</v>
      </c>
      <c r="G47" s="21" t="str">
        <f t="shared" si="3"/>
        <v>Humboldt Universität zu Berlin </v>
      </c>
      <c r="H47" s="17">
        <v>3</v>
      </c>
      <c r="I47" s="109"/>
      <c r="J47" s="109"/>
    </row>
    <row r="48" spans="1:10" ht="12.75">
      <c r="A48" s="10" t="s">
        <v>219</v>
      </c>
      <c r="B48" s="17" t="s">
        <v>280</v>
      </c>
      <c r="C48" s="17" t="s">
        <v>263</v>
      </c>
      <c r="D48" s="18" t="s">
        <v>227</v>
      </c>
      <c r="E48" s="19">
        <f t="shared" si="2"/>
        <v>2</v>
      </c>
      <c r="F48" s="20" t="s">
        <v>281</v>
      </c>
      <c r="G48" s="21" t="str">
        <f t="shared" si="3"/>
        <v>Universite Jean Monnet</v>
      </c>
      <c r="H48" s="17">
        <v>4</v>
      </c>
      <c r="I48" s="109"/>
      <c r="J48" s="109"/>
    </row>
    <row r="49" spans="1:10" ht="12.75">
      <c r="A49" s="10" t="s">
        <v>224</v>
      </c>
      <c r="B49" s="17" t="s">
        <v>282</v>
      </c>
      <c r="C49" s="17" t="s">
        <v>263</v>
      </c>
      <c r="D49" s="18" t="s">
        <v>174</v>
      </c>
      <c r="E49" s="19">
        <f t="shared" si="2"/>
        <v>1</v>
      </c>
      <c r="F49" s="20" t="s">
        <v>175</v>
      </c>
      <c r="G49" s="21" t="str">
        <f t="shared" si="3"/>
        <v>Universität Konstanz</v>
      </c>
      <c r="H49" s="17">
        <v>3</v>
      </c>
      <c r="I49" s="109"/>
      <c r="J49" s="109"/>
    </row>
    <row r="50" spans="1:10" ht="12.75">
      <c r="A50" s="10" t="s">
        <v>229</v>
      </c>
      <c r="B50" s="17" t="s">
        <v>283</v>
      </c>
      <c r="C50" s="17" t="s">
        <v>284</v>
      </c>
      <c r="D50" s="18" t="s">
        <v>205</v>
      </c>
      <c r="E50" s="19">
        <f t="shared" si="2"/>
        <v>1</v>
      </c>
      <c r="F50" s="20" t="s">
        <v>285</v>
      </c>
      <c r="G50" s="21" t="str">
        <f t="shared" si="3"/>
        <v>University of East Anglia</v>
      </c>
      <c r="H50" s="17">
        <v>4</v>
      </c>
      <c r="I50" s="109"/>
      <c r="J50" s="109"/>
    </row>
    <row r="51" spans="1:10" ht="12.75">
      <c r="A51" s="10" t="s">
        <v>230</v>
      </c>
      <c r="B51" s="17" t="s">
        <v>286</v>
      </c>
      <c r="C51" s="17" t="s">
        <v>287</v>
      </c>
      <c r="D51" s="18" t="s">
        <v>174</v>
      </c>
      <c r="E51" s="19">
        <f t="shared" si="2"/>
        <v>1</v>
      </c>
      <c r="F51" s="28" t="s">
        <v>247</v>
      </c>
      <c r="G51" s="21" t="str">
        <f t="shared" si="3"/>
        <v>Humboldt Universität zu Berlin </v>
      </c>
      <c r="H51" s="17">
        <v>3</v>
      </c>
      <c r="I51" s="109"/>
      <c r="J51" s="109"/>
    </row>
    <row r="52" spans="1:10" ht="12.75">
      <c r="A52" s="10" t="s">
        <v>234</v>
      </c>
      <c r="B52" s="17" t="s">
        <v>288</v>
      </c>
      <c r="C52" s="17" t="s">
        <v>289</v>
      </c>
      <c r="D52" s="18" t="s">
        <v>200</v>
      </c>
      <c r="E52" s="19">
        <f t="shared" si="2"/>
        <v>1</v>
      </c>
      <c r="F52" s="20" t="s">
        <v>201</v>
      </c>
      <c r="G52" s="21" t="str">
        <f t="shared" si="3"/>
        <v>Université Paris VIII. St-Denis</v>
      </c>
      <c r="H52" s="17">
        <v>4</v>
      </c>
      <c r="I52" s="109"/>
      <c r="J52" s="109"/>
    </row>
    <row r="53" spans="1:10" ht="12.75">
      <c r="A53" s="10" t="s">
        <v>238</v>
      </c>
      <c r="B53" s="17" t="s">
        <v>290</v>
      </c>
      <c r="C53" s="17" t="s">
        <v>291</v>
      </c>
      <c r="D53" s="18" t="s">
        <v>292</v>
      </c>
      <c r="E53" s="19">
        <f t="shared" si="2"/>
        <v>1</v>
      </c>
      <c r="F53" s="20" t="s">
        <v>293</v>
      </c>
      <c r="G53" s="21" t="str">
        <f t="shared" si="3"/>
        <v>University of Joensuu</v>
      </c>
      <c r="H53" s="17">
        <v>4</v>
      </c>
      <c r="I53" s="109"/>
      <c r="J53" s="109"/>
    </row>
    <row r="54" spans="1:10" ht="12.75">
      <c r="A54" s="10" t="s">
        <v>241</v>
      </c>
      <c r="B54" s="17" t="s">
        <v>286</v>
      </c>
      <c r="C54" s="17" t="s">
        <v>294</v>
      </c>
      <c r="D54" s="18" t="s">
        <v>205</v>
      </c>
      <c r="E54" s="19">
        <f t="shared" si="2"/>
        <v>1</v>
      </c>
      <c r="F54" s="20" t="s">
        <v>244</v>
      </c>
      <c r="G54" s="21" t="str">
        <f t="shared" si="3"/>
        <v>University of Sheffield</v>
      </c>
      <c r="H54" s="17">
        <v>5</v>
      </c>
      <c r="I54" s="109"/>
      <c r="J54" s="109"/>
    </row>
    <row r="55" spans="1:10" ht="12.75">
      <c r="A55" s="10" t="s">
        <v>245</v>
      </c>
      <c r="B55" s="17" t="s">
        <v>295</v>
      </c>
      <c r="C55" s="17" t="s">
        <v>296</v>
      </c>
      <c r="D55" s="18" t="s">
        <v>205</v>
      </c>
      <c r="E55" s="19">
        <f t="shared" si="2"/>
        <v>1</v>
      </c>
      <c r="F55" s="20" t="s">
        <v>244</v>
      </c>
      <c r="G55" s="21" t="str">
        <f t="shared" si="3"/>
        <v>University of Sheffield</v>
      </c>
      <c r="H55" s="17">
        <v>4</v>
      </c>
      <c r="I55" s="109"/>
      <c r="J55" s="109"/>
    </row>
    <row r="56" spans="1:10" ht="12.75">
      <c r="A56" s="10" t="s">
        <v>248</v>
      </c>
      <c r="B56" s="17" t="s">
        <v>297</v>
      </c>
      <c r="C56" s="17" t="s">
        <v>298</v>
      </c>
      <c r="D56" s="18" t="s">
        <v>222</v>
      </c>
      <c r="E56" s="19">
        <f t="shared" si="2"/>
        <v>1</v>
      </c>
      <c r="F56" s="20" t="s">
        <v>233</v>
      </c>
      <c r="G56" s="21" t="str">
        <f t="shared" si="3"/>
        <v>University of Twente</v>
      </c>
      <c r="H56" s="17">
        <v>4</v>
      </c>
      <c r="I56" s="109"/>
      <c r="J56" s="109"/>
    </row>
    <row r="57" spans="1:10" ht="12.75">
      <c r="A57" s="10" t="s">
        <v>299</v>
      </c>
      <c r="B57" s="17" t="s">
        <v>300</v>
      </c>
      <c r="C57" s="17" t="s">
        <v>301</v>
      </c>
      <c r="D57" s="18" t="s">
        <v>174</v>
      </c>
      <c r="E57" s="19">
        <f t="shared" si="2"/>
        <v>1</v>
      </c>
      <c r="F57" s="28" t="s">
        <v>247</v>
      </c>
      <c r="G57" s="21" t="str">
        <f t="shared" si="3"/>
        <v>Humboldt Universität zu Berlin </v>
      </c>
      <c r="H57" s="17">
        <v>3</v>
      </c>
      <c r="I57" s="109"/>
      <c r="J57" s="109"/>
    </row>
    <row r="58" spans="1:10" ht="12.75">
      <c r="A58" s="10" t="s">
        <v>302</v>
      </c>
      <c r="B58" s="17" t="s">
        <v>303</v>
      </c>
      <c r="C58" s="17" t="s">
        <v>304</v>
      </c>
      <c r="D58" s="18" t="s">
        <v>292</v>
      </c>
      <c r="E58" s="19">
        <f t="shared" si="2"/>
        <v>1</v>
      </c>
      <c r="F58" s="20" t="s">
        <v>293</v>
      </c>
      <c r="G58" s="21" t="str">
        <f t="shared" si="3"/>
        <v>University of Joensuu</v>
      </c>
      <c r="H58" s="17">
        <v>4</v>
      </c>
      <c r="I58" s="109"/>
      <c r="J58" s="109"/>
    </row>
    <row r="59" spans="1:10" ht="12.75">
      <c r="A59" s="10" t="s">
        <v>305</v>
      </c>
      <c r="B59" s="17" t="s">
        <v>306</v>
      </c>
      <c r="C59" s="17" t="s">
        <v>307</v>
      </c>
      <c r="D59" s="18" t="s">
        <v>205</v>
      </c>
      <c r="E59" s="19">
        <f t="shared" si="2"/>
        <v>1</v>
      </c>
      <c r="F59" s="20" t="s">
        <v>206</v>
      </c>
      <c r="G59" s="21" t="str">
        <f t="shared" si="3"/>
        <v>University of Portsmouth</v>
      </c>
      <c r="H59" s="17">
        <v>4</v>
      </c>
      <c r="I59" s="109"/>
      <c r="J59" s="109"/>
    </row>
    <row r="60" spans="1:10" ht="12.75">
      <c r="A60" s="10" t="s">
        <v>308</v>
      </c>
      <c r="B60" s="17" t="s">
        <v>309</v>
      </c>
      <c r="C60" s="17" t="s">
        <v>310</v>
      </c>
      <c r="D60" s="18" t="s">
        <v>222</v>
      </c>
      <c r="E60" s="19">
        <f t="shared" si="2"/>
        <v>1</v>
      </c>
      <c r="F60" s="20" t="s">
        <v>233</v>
      </c>
      <c r="G60" s="21" t="str">
        <f t="shared" si="3"/>
        <v>University of Twente</v>
      </c>
      <c r="H60" s="17">
        <v>4</v>
      </c>
      <c r="I60" s="109"/>
      <c r="J60" s="109"/>
    </row>
    <row r="61" spans="1:10" ht="12.75">
      <c r="A61" s="10" t="s">
        <v>311</v>
      </c>
      <c r="B61" s="17" t="s">
        <v>98</v>
      </c>
      <c r="C61" s="17" t="s">
        <v>312</v>
      </c>
      <c r="D61" s="18" t="s">
        <v>313</v>
      </c>
      <c r="E61" s="19">
        <f t="shared" si="2"/>
        <v>2</v>
      </c>
      <c r="F61" s="20" t="s">
        <v>314</v>
      </c>
      <c r="G61" s="21" t="str">
        <f t="shared" si="3"/>
        <v>Universiteit Gent</v>
      </c>
      <c r="H61" s="17">
        <v>6</v>
      </c>
      <c r="I61" s="109"/>
      <c r="J61" s="109"/>
    </row>
    <row r="62" spans="1:10" ht="12.75">
      <c r="A62" s="10" t="s">
        <v>315</v>
      </c>
      <c r="B62" s="17" t="s">
        <v>316</v>
      </c>
      <c r="C62" s="17" t="s">
        <v>243</v>
      </c>
      <c r="D62" s="18" t="s">
        <v>313</v>
      </c>
      <c r="E62" s="19">
        <f t="shared" si="2"/>
        <v>2</v>
      </c>
      <c r="F62" s="20" t="s">
        <v>314</v>
      </c>
      <c r="G62" s="21" t="str">
        <f t="shared" si="3"/>
        <v>Universiteit Gent</v>
      </c>
      <c r="H62" s="17">
        <v>6</v>
      </c>
      <c r="I62" s="109"/>
      <c r="J62" s="109"/>
    </row>
  </sheetData>
  <sheetProtection/>
  <conditionalFormatting sqref="F5:G25 F33:G34 F36:G62">
    <cfRule type="cellIs" priority="1" dxfId="4" operator="greaterThan" stopIfTrue="1">
      <formula>0</formula>
    </cfRule>
  </conditionalFormatting>
  <dataValidations count="5">
    <dataValidation type="list" showInputMessage="1" showErrorMessage="1" sqref="D3:E4">
      <formula1>Celorszag</formula1>
    </dataValidation>
    <dataValidation type="list" showInputMessage="1" showErrorMessage="1" sqref="F36:F62 F5:F25">
      <formula1>Erasmus_kód</formula1>
    </dataValidation>
    <dataValidation type="list" showInputMessage="1" showErrorMessage="1" sqref="D5:D25 D36:D62">
      <formula1>célország</formula1>
    </dataValidation>
    <dataValidation type="list" allowBlank="1" sqref="G36:G62 G5:G25">
      <formula1>ErasmusCode</formula1>
    </dataValidation>
    <dataValidation type="list" sqref="F33:G35">
      <formula1>ErasmusCode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"/>
  <dimension ref="A2:BJ32"/>
  <sheetViews>
    <sheetView zoomScalePageLayoutView="0" workbookViewId="0" topLeftCell="R1">
      <selection activeCell="W50" sqref="W50"/>
    </sheetView>
  </sheetViews>
  <sheetFormatPr defaultColWidth="9.140625" defaultRowHeight="12.75"/>
  <cols>
    <col min="2" max="2" width="18.28125" style="0" customWidth="1"/>
    <col min="3" max="3" width="13.28125" style="0" customWidth="1"/>
    <col min="4" max="4" width="20.00390625" style="0" customWidth="1"/>
    <col min="5" max="5" width="16.140625" style="0" customWidth="1"/>
    <col min="30" max="30" width="17.7109375" style="0" customWidth="1"/>
  </cols>
  <sheetData>
    <row r="2" spans="1:62" ht="12.75">
      <c r="A2" s="41" t="s">
        <v>171</v>
      </c>
      <c r="B2" s="42" t="s">
        <v>317</v>
      </c>
      <c r="C2" s="42" t="s">
        <v>318</v>
      </c>
      <c r="D2" s="42" t="s">
        <v>319</v>
      </c>
      <c r="E2" s="42" t="s">
        <v>320</v>
      </c>
      <c r="F2" s="43" t="s">
        <v>321</v>
      </c>
      <c r="G2" s="43" t="s">
        <v>62</v>
      </c>
      <c r="H2" s="44">
        <v>31312</v>
      </c>
      <c r="I2" s="42">
        <v>9999</v>
      </c>
      <c r="J2" s="42" t="s">
        <v>322</v>
      </c>
      <c r="K2" s="42" t="s">
        <v>323</v>
      </c>
      <c r="L2" s="45"/>
      <c r="M2" s="42">
        <v>1063</v>
      </c>
      <c r="N2" s="42" t="s">
        <v>324</v>
      </c>
      <c r="O2" s="42" t="s">
        <v>325</v>
      </c>
      <c r="P2" s="42"/>
      <c r="Q2" s="42" t="s">
        <v>326</v>
      </c>
      <c r="R2" s="41" t="s">
        <v>327</v>
      </c>
      <c r="S2" s="41" t="s">
        <v>328</v>
      </c>
      <c r="T2" s="46" t="s">
        <v>329</v>
      </c>
      <c r="U2" s="42" t="s">
        <v>330</v>
      </c>
      <c r="V2" s="42" t="s">
        <v>331</v>
      </c>
      <c r="W2" s="42"/>
      <c r="X2" s="42" t="s">
        <v>332</v>
      </c>
      <c r="Y2" s="41">
        <v>7</v>
      </c>
      <c r="Z2" s="46" t="s">
        <v>333</v>
      </c>
      <c r="AA2" s="41" t="s">
        <v>333</v>
      </c>
      <c r="AB2" s="41">
        <v>1</v>
      </c>
      <c r="AC2" s="41">
        <v>719135</v>
      </c>
      <c r="AD2" s="47">
        <v>39206</v>
      </c>
      <c r="AE2" s="42" t="s">
        <v>334</v>
      </c>
      <c r="AF2" s="48" t="s">
        <v>335</v>
      </c>
      <c r="AG2" s="49" t="str">
        <f>VLOOKUP(AF2,'[4]Munka2'!A:B,2,FALSE)</f>
        <v>Németország</v>
      </c>
      <c r="AH2" s="48">
        <f>VLOOKUP(AG2,'[4]Munka3'!A:B,2,FALSE)</f>
        <v>1</v>
      </c>
      <c r="AI2" s="48">
        <f>VLOOKUP(AH2,'[4]szorzószámok'!A:B,2,FALSE)</f>
        <v>1.15</v>
      </c>
      <c r="AJ2" s="49" t="s">
        <v>336</v>
      </c>
      <c r="AK2" s="49" t="s">
        <v>337</v>
      </c>
      <c r="AL2" s="48">
        <v>6</v>
      </c>
      <c r="AM2" s="41"/>
      <c r="AN2" s="41">
        <v>0</v>
      </c>
      <c r="AO2" s="41">
        <v>1</v>
      </c>
      <c r="AP2" s="50"/>
      <c r="AQ2" s="50"/>
      <c r="AR2" s="50"/>
      <c r="AS2" s="50"/>
      <c r="AT2" s="50"/>
      <c r="AU2" s="50"/>
      <c r="AV2" s="50"/>
      <c r="AW2" s="50"/>
      <c r="AX2" s="50"/>
      <c r="AY2" s="41" t="s">
        <v>338</v>
      </c>
      <c r="AZ2" s="48">
        <v>5</v>
      </c>
      <c r="BA2" s="48">
        <f>VLOOKUP(AZ2,'[4]szorzószámok'!D:E,2,FALSE)</f>
        <v>5</v>
      </c>
      <c r="BB2" s="48">
        <v>0</v>
      </c>
      <c r="BC2" s="51">
        <v>39448</v>
      </c>
      <c r="BD2" s="52">
        <f aca="true" t="shared" si="0" ref="BD2:BD32">$BG$3*AI2*BA2</f>
        <v>0</v>
      </c>
      <c r="BE2" s="53">
        <f aca="true" t="shared" si="1" ref="BE2:BE32">BD2</f>
        <v>0</v>
      </c>
      <c r="BF2" s="54"/>
      <c r="BG2" s="54"/>
      <c r="BH2" s="55"/>
      <c r="BI2" s="56">
        <f aca="true" t="shared" si="2" ref="BI2:BI32">$BL$3*AI2*BH2</f>
        <v>0</v>
      </c>
      <c r="BJ2" s="57">
        <f aca="true" t="shared" si="3" ref="BJ2:BJ32">BI2</f>
        <v>0</v>
      </c>
    </row>
    <row r="3" spans="1:62" ht="12.75">
      <c r="A3" s="41" t="s">
        <v>176</v>
      </c>
      <c r="B3" s="42" t="s">
        <v>339</v>
      </c>
      <c r="C3" s="42" t="s">
        <v>340</v>
      </c>
      <c r="D3" s="42" t="s">
        <v>341</v>
      </c>
      <c r="E3" s="42" t="s">
        <v>342</v>
      </c>
      <c r="F3" s="43" t="s">
        <v>343</v>
      </c>
      <c r="G3" s="43" t="s">
        <v>263</v>
      </c>
      <c r="H3" s="44">
        <v>30367</v>
      </c>
      <c r="I3" s="42">
        <v>1014</v>
      </c>
      <c r="J3" s="42" t="s">
        <v>324</v>
      </c>
      <c r="K3" s="42" t="s">
        <v>344</v>
      </c>
      <c r="L3" s="45">
        <v>613196778</v>
      </c>
      <c r="M3" s="42">
        <v>1024</v>
      </c>
      <c r="N3" s="42" t="s">
        <v>324</v>
      </c>
      <c r="O3" s="42" t="s">
        <v>345</v>
      </c>
      <c r="P3" s="42"/>
      <c r="Q3" s="42" t="s">
        <v>346</v>
      </c>
      <c r="R3" s="41" t="s">
        <v>347</v>
      </c>
      <c r="S3" s="41" t="s">
        <v>348</v>
      </c>
      <c r="T3" s="46" t="s">
        <v>349</v>
      </c>
      <c r="U3" s="42" t="s">
        <v>350</v>
      </c>
      <c r="V3" s="42" t="s">
        <v>351</v>
      </c>
      <c r="W3" s="42" t="s">
        <v>352</v>
      </c>
      <c r="X3" s="42" t="s">
        <v>353</v>
      </c>
      <c r="Y3" s="41">
        <v>1</v>
      </c>
      <c r="Z3" s="46"/>
      <c r="AA3" s="41"/>
      <c r="AB3" s="41">
        <v>1</v>
      </c>
      <c r="AC3" s="41">
        <v>704193</v>
      </c>
      <c r="AD3" s="47">
        <v>39206</v>
      </c>
      <c r="AE3" s="42" t="s">
        <v>354</v>
      </c>
      <c r="AF3" s="48" t="s">
        <v>355</v>
      </c>
      <c r="AG3" s="49" t="str">
        <f>VLOOKUP(AF3,'[4]Munka2'!A:B,2,FALSE)</f>
        <v>Franciaország</v>
      </c>
      <c r="AH3" s="48">
        <f>VLOOKUP(AG3,'[4]Munka3'!A:B,2,FALSE)</f>
        <v>2</v>
      </c>
      <c r="AI3" s="48">
        <f>VLOOKUP(AH3,'[4]szorzószámok'!A:B,2,FALSE)</f>
        <v>1.05</v>
      </c>
      <c r="AJ3" s="49" t="s">
        <v>356</v>
      </c>
      <c r="AK3" s="49" t="s">
        <v>357</v>
      </c>
      <c r="AL3" s="48">
        <v>5</v>
      </c>
      <c r="AM3" s="41"/>
      <c r="AN3" s="41">
        <v>1</v>
      </c>
      <c r="AO3" s="41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41" t="s">
        <v>338</v>
      </c>
      <c r="AZ3" s="48">
        <v>5</v>
      </c>
      <c r="BA3" s="48">
        <f>VLOOKUP(AZ3,'[4]szorzószámok'!D:E,2,FALSE)</f>
        <v>5</v>
      </c>
      <c r="BB3" s="48">
        <v>0</v>
      </c>
      <c r="BC3" s="51">
        <v>39326</v>
      </c>
      <c r="BD3" s="52">
        <f t="shared" si="0"/>
        <v>0</v>
      </c>
      <c r="BE3" s="53">
        <f t="shared" si="1"/>
        <v>0</v>
      </c>
      <c r="BF3" s="54"/>
      <c r="BG3" s="54"/>
      <c r="BH3" s="55"/>
      <c r="BI3" s="56">
        <f t="shared" si="2"/>
        <v>0</v>
      </c>
      <c r="BJ3" s="57">
        <f t="shared" si="3"/>
        <v>0</v>
      </c>
    </row>
    <row r="4" spans="1:62" ht="12.75">
      <c r="A4" s="41" t="s">
        <v>180</v>
      </c>
      <c r="B4" s="42" t="s">
        <v>358</v>
      </c>
      <c r="C4" s="42" t="s">
        <v>359</v>
      </c>
      <c r="D4" s="42" t="s">
        <v>360</v>
      </c>
      <c r="E4" s="42" t="s">
        <v>361</v>
      </c>
      <c r="F4" s="43" t="s">
        <v>362</v>
      </c>
      <c r="G4" s="43" t="s">
        <v>363</v>
      </c>
      <c r="H4" s="44">
        <v>31117</v>
      </c>
      <c r="I4" s="42">
        <v>1022</v>
      </c>
      <c r="J4" s="42" t="s">
        <v>324</v>
      </c>
      <c r="K4" s="42" t="s">
        <v>364</v>
      </c>
      <c r="L4" s="45">
        <v>3360395</v>
      </c>
      <c r="M4" s="42"/>
      <c r="N4" s="42"/>
      <c r="O4" s="42"/>
      <c r="P4" s="42"/>
      <c r="Q4" s="42" t="s">
        <v>365</v>
      </c>
      <c r="R4" s="41" t="s">
        <v>347</v>
      </c>
      <c r="S4" s="41" t="s">
        <v>348</v>
      </c>
      <c r="T4" s="46" t="s">
        <v>366</v>
      </c>
      <c r="U4" s="42" t="s">
        <v>367</v>
      </c>
      <c r="V4" s="42" t="s">
        <v>368</v>
      </c>
      <c r="W4" s="42" t="s">
        <v>369</v>
      </c>
      <c r="X4" s="42" t="s">
        <v>332</v>
      </c>
      <c r="Y4" s="41">
        <v>7</v>
      </c>
      <c r="Z4" s="46" t="s">
        <v>370</v>
      </c>
      <c r="AA4" s="41" t="s">
        <v>371</v>
      </c>
      <c r="AB4" s="41">
        <v>1</v>
      </c>
      <c r="AC4" s="41">
        <v>705734</v>
      </c>
      <c r="AD4" s="47">
        <v>39205</v>
      </c>
      <c r="AE4" s="42" t="s">
        <v>372</v>
      </c>
      <c r="AF4" s="48" t="s">
        <v>335</v>
      </c>
      <c r="AG4" s="49" t="str">
        <f>VLOOKUP(AF4,'[4]Munka2'!A:B,2,FALSE)</f>
        <v>Németország</v>
      </c>
      <c r="AH4" s="48">
        <f>VLOOKUP(AG4,'[4]Munka3'!A:B,2,FALSE)</f>
        <v>1</v>
      </c>
      <c r="AI4" s="48">
        <f>VLOOKUP(AH4,'[4]szorzószámok'!A:B,2,FALSE)</f>
        <v>1.15</v>
      </c>
      <c r="AJ4" s="49" t="s">
        <v>373</v>
      </c>
      <c r="AK4" s="49" t="s">
        <v>374</v>
      </c>
      <c r="AL4" s="48">
        <v>5</v>
      </c>
      <c r="AM4" s="41"/>
      <c r="AN4" s="41">
        <v>0</v>
      </c>
      <c r="AO4" s="41">
        <v>1</v>
      </c>
      <c r="AP4" s="50"/>
      <c r="AQ4" s="50"/>
      <c r="AR4" s="50"/>
      <c r="AS4" s="50"/>
      <c r="AT4" s="50"/>
      <c r="AU4" s="50"/>
      <c r="AV4" s="50"/>
      <c r="AW4" s="50"/>
      <c r="AX4" s="50"/>
      <c r="AY4" s="41" t="s">
        <v>338</v>
      </c>
      <c r="AZ4" s="48">
        <v>5</v>
      </c>
      <c r="BA4" s="48">
        <f>VLOOKUP(AZ4,'[4]szorzószámok'!D:E,2,FALSE)</f>
        <v>5</v>
      </c>
      <c r="BB4" s="48">
        <v>0</v>
      </c>
      <c r="BC4" s="51">
        <v>39295</v>
      </c>
      <c r="BD4" s="52">
        <f t="shared" si="0"/>
        <v>0</v>
      </c>
      <c r="BE4" s="53">
        <f t="shared" si="1"/>
        <v>0</v>
      </c>
      <c r="BF4" s="54"/>
      <c r="BG4" s="54"/>
      <c r="BH4" s="55"/>
      <c r="BI4" s="56">
        <f t="shared" si="2"/>
        <v>0</v>
      </c>
      <c r="BJ4" s="57">
        <f t="shared" si="3"/>
        <v>0</v>
      </c>
    </row>
    <row r="5" spans="1:62" ht="12.75">
      <c r="A5" s="41" t="s">
        <v>183</v>
      </c>
      <c r="B5" s="42" t="s">
        <v>375</v>
      </c>
      <c r="C5" s="42" t="s">
        <v>376</v>
      </c>
      <c r="D5" s="42" t="s">
        <v>377</v>
      </c>
      <c r="E5" s="42" t="s">
        <v>378</v>
      </c>
      <c r="F5" s="43" t="s">
        <v>379</v>
      </c>
      <c r="G5" s="43" t="s">
        <v>380</v>
      </c>
      <c r="H5" s="44">
        <v>31493</v>
      </c>
      <c r="I5" s="42">
        <v>2030</v>
      </c>
      <c r="J5" s="42" t="s">
        <v>381</v>
      </c>
      <c r="K5" s="42" t="s">
        <v>382</v>
      </c>
      <c r="L5" s="45">
        <v>623523611</v>
      </c>
      <c r="M5" s="42"/>
      <c r="N5" s="42"/>
      <c r="O5" s="42"/>
      <c r="P5" s="42"/>
      <c r="Q5" s="42" t="s">
        <v>383</v>
      </c>
      <c r="R5" s="41" t="s">
        <v>347</v>
      </c>
      <c r="S5" s="41" t="s">
        <v>348</v>
      </c>
      <c r="T5" s="46" t="s">
        <v>384</v>
      </c>
      <c r="U5" s="42" t="s">
        <v>385</v>
      </c>
      <c r="V5" s="42" t="s">
        <v>386</v>
      </c>
      <c r="W5" s="42"/>
      <c r="X5" s="42" t="s">
        <v>332</v>
      </c>
      <c r="Y5" s="41">
        <v>5</v>
      </c>
      <c r="Z5" s="46" t="s">
        <v>333</v>
      </c>
      <c r="AA5" s="41" t="s">
        <v>333</v>
      </c>
      <c r="AB5" s="41">
        <v>1</v>
      </c>
      <c r="AC5" s="41">
        <v>714033</v>
      </c>
      <c r="AD5" s="47">
        <v>39199</v>
      </c>
      <c r="AE5" s="42" t="s">
        <v>387</v>
      </c>
      <c r="AF5" s="48" t="s">
        <v>335</v>
      </c>
      <c r="AG5" s="49" t="str">
        <f>VLOOKUP(AF5,'[4]Munka2'!A:B,2,FALSE)</f>
        <v>Németország</v>
      </c>
      <c r="AH5" s="48">
        <f>VLOOKUP(AG5,'[4]Munka3'!A:B,2,FALSE)</f>
        <v>1</v>
      </c>
      <c r="AI5" s="48">
        <f>VLOOKUP(AH5,'[4]szorzószámok'!A:B,2,FALSE)</f>
        <v>1.15</v>
      </c>
      <c r="AJ5" s="49" t="s">
        <v>388</v>
      </c>
      <c r="AK5" s="49" t="s">
        <v>389</v>
      </c>
      <c r="AL5" s="48">
        <v>4</v>
      </c>
      <c r="AM5" s="41">
        <v>1</v>
      </c>
      <c r="AN5" s="41">
        <v>1</v>
      </c>
      <c r="AO5" s="41">
        <v>1</v>
      </c>
      <c r="AP5" s="50"/>
      <c r="AQ5" s="50"/>
      <c r="AR5" s="50"/>
      <c r="AS5" s="50"/>
      <c r="AT5" s="50"/>
      <c r="AU5" s="50"/>
      <c r="AV5" s="50"/>
      <c r="AW5" s="50"/>
      <c r="AX5" s="50"/>
      <c r="AY5" s="41" t="s">
        <v>338</v>
      </c>
      <c r="AZ5" s="48">
        <v>4</v>
      </c>
      <c r="BA5" s="48">
        <f>VLOOKUP(AZ5,'[4]szorzószámok'!D:E,2,FALSE)</f>
        <v>4</v>
      </c>
      <c r="BB5" s="48">
        <v>0</v>
      </c>
      <c r="BC5" s="51">
        <v>39539</v>
      </c>
      <c r="BD5" s="52">
        <f t="shared" si="0"/>
        <v>0</v>
      </c>
      <c r="BE5" s="53">
        <f t="shared" si="1"/>
        <v>0</v>
      </c>
      <c r="BF5" s="54"/>
      <c r="BG5" s="54"/>
      <c r="BH5" s="55"/>
      <c r="BI5" s="56">
        <f t="shared" si="2"/>
        <v>0</v>
      </c>
      <c r="BJ5" s="57">
        <f t="shared" si="3"/>
        <v>0</v>
      </c>
    </row>
    <row r="6" spans="1:62" ht="12.75">
      <c r="A6" s="41" t="s">
        <v>187</v>
      </c>
      <c r="B6" s="42" t="s">
        <v>390</v>
      </c>
      <c r="C6" s="42" t="s">
        <v>391</v>
      </c>
      <c r="D6" s="42" t="s">
        <v>392</v>
      </c>
      <c r="E6" s="42" t="s">
        <v>393</v>
      </c>
      <c r="F6" s="43" t="s">
        <v>394</v>
      </c>
      <c r="G6" s="43" t="s">
        <v>395</v>
      </c>
      <c r="H6" s="44">
        <v>31028</v>
      </c>
      <c r="I6" s="42">
        <v>9024</v>
      </c>
      <c r="J6" s="42" t="s">
        <v>396</v>
      </c>
      <c r="K6" s="42" t="s">
        <v>397</v>
      </c>
      <c r="L6" s="45"/>
      <c r="M6" s="42">
        <v>1118</v>
      </c>
      <c r="N6" s="42" t="s">
        <v>324</v>
      </c>
      <c r="O6" s="42" t="s">
        <v>398</v>
      </c>
      <c r="P6" s="42" t="s">
        <v>399</v>
      </c>
      <c r="Q6" s="42" t="s">
        <v>400</v>
      </c>
      <c r="R6" s="41" t="s">
        <v>347</v>
      </c>
      <c r="S6" s="41" t="s">
        <v>348</v>
      </c>
      <c r="T6" s="46" t="s">
        <v>401</v>
      </c>
      <c r="U6" s="42" t="s">
        <v>402</v>
      </c>
      <c r="V6" s="42" t="s">
        <v>403</v>
      </c>
      <c r="W6" s="42"/>
      <c r="X6" s="42" t="s">
        <v>332</v>
      </c>
      <c r="Y6" s="41">
        <v>7</v>
      </c>
      <c r="Z6" s="46" t="s">
        <v>404</v>
      </c>
      <c r="AA6" s="41" t="s">
        <v>405</v>
      </c>
      <c r="AB6" s="41">
        <v>1</v>
      </c>
      <c r="AC6" s="41">
        <v>704494</v>
      </c>
      <c r="AD6" s="47">
        <v>39206</v>
      </c>
      <c r="AE6" s="42" t="s">
        <v>406</v>
      </c>
      <c r="AF6" s="48" t="s">
        <v>335</v>
      </c>
      <c r="AG6" s="49" t="str">
        <f>VLOOKUP(AF6,'[4]Munka2'!A:B,2,FALSE)</f>
        <v>Németország</v>
      </c>
      <c r="AH6" s="48">
        <f>VLOOKUP(AG6,'[4]Munka3'!A:B,2,FALSE)</f>
        <v>1</v>
      </c>
      <c r="AI6" s="48">
        <f>VLOOKUP(AH6,'[4]szorzószámok'!A:B,2,FALSE)</f>
        <v>1.15</v>
      </c>
      <c r="AJ6" s="49" t="s">
        <v>407</v>
      </c>
      <c r="AK6" s="49" t="s">
        <v>408</v>
      </c>
      <c r="AL6" s="48">
        <v>5</v>
      </c>
      <c r="AM6" s="41"/>
      <c r="AN6" s="41">
        <v>1</v>
      </c>
      <c r="AO6" s="41">
        <v>0</v>
      </c>
      <c r="AP6" s="50"/>
      <c r="AQ6" s="50"/>
      <c r="AR6" s="50"/>
      <c r="AS6" s="50"/>
      <c r="AT6" s="50"/>
      <c r="AU6" s="50"/>
      <c r="AV6" s="50"/>
      <c r="AW6" s="50"/>
      <c r="AX6" s="50"/>
      <c r="AY6" s="41" t="s">
        <v>338</v>
      </c>
      <c r="AZ6" s="48">
        <v>5</v>
      </c>
      <c r="BA6" s="48">
        <f>VLOOKUP(AZ6,'[4]szorzószámok'!D:E,2,FALSE)</f>
        <v>5</v>
      </c>
      <c r="BB6" s="48">
        <v>0</v>
      </c>
      <c r="BC6" s="51">
        <v>39295</v>
      </c>
      <c r="BD6" s="52">
        <f t="shared" si="0"/>
        <v>0</v>
      </c>
      <c r="BE6" s="53">
        <f t="shared" si="1"/>
        <v>0</v>
      </c>
      <c r="BF6" s="54"/>
      <c r="BG6" s="54"/>
      <c r="BH6" s="55"/>
      <c r="BI6" s="56">
        <f t="shared" si="2"/>
        <v>0</v>
      </c>
      <c r="BJ6" s="57">
        <f t="shared" si="3"/>
        <v>0</v>
      </c>
    </row>
    <row r="7" spans="1:62" ht="12.75">
      <c r="A7" s="41" t="s">
        <v>191</v>
      </c>
      <c r="B7" s="42" t="s">
        <v>317</v>
      </c>
      <c r="C7" s="42" t="s">
        <v>409</v>
      </c>
      <c r="D7" s="42" t="s">
        <v>410</v>
      </c>
      <c r="E7" s="42" t="s">
        <v>411</v>
      </c>
      <c r="F7" s="43" t="s">
        <v>412</v>
      </c>
      <c r="G7" s="43" t="s">
        <v>80</v>
      </c>
      <c r="H7" s="44">
        <v>30150</v>
      </c>
      <c r="I7" s="42">
        <v>2800</v>
      </c>
      <c r="J7" s="42" t="s">
        <v>413</v>
      </c>
      <c r="K7" s="42" t="s">
        <v>414</v>
      </c>
      <c r="L7" s="45" t="s">
        <v>415</v>
      </c>
      <c r="M7" s="42"/>
      <c r="N7" s="42"/>
      <c r="O7" s="42"/>
      <c r="P7" s="42"/>
      <c r="Q7" s="42" t="s">
        <v>416</v>
      </c>
      <c r="R7" s="41" t="s">
        <v>327</v>
      </c>
      <c r="S7" s="41" t="s">
        <v>348</v>
      </c>
      <c r="T7" s="46" t="s">
        <v>417</v>
      </c>
      <c r="U7" s="42" t="s">
        <v>418</v>
      </c>
      <c r="V7" s="42" t="s">
        <v>419</v>
      </c>
      <c r="W7" s="42"/>
      <c r="X7" s="42" t="s">
        <v>353</v>
      </c>
      <c r="Y7" s="41">
        <v>3</v>
      </c>
      <c r="Z7" s="46" t="s">
        <v>333</v>
      </c>
      <c r="AA7" s="41"/>
      <c r="AB7" s="41">
        <v>1</v>
      </c>
      <c r="AC7" s="41">
        <v>702957</v>
      </c>
      <c r="AD7" s="47">
        <v>39195</v>
      </c>
      <c r="AE7" s="42" t="s">
        <v>420</v>
      </c>
      <c r="AF7" s="48" t="s">
        <v>355</v>
      </c>
      <c r="AG7" s="49" t="str">
        <f>VLOOKUP(AF7,'[4]Munka2'!A:B,2,FALSE)</f>
        <v>Franciaország</v>
      </c>
      <c r="AH7" s="48">
        <f>VLOOKUP(AG7,'[4]Munka3'!A:B,2,FALSE)</f>
        <v>2</v>
      </c>
      <c r="AI7" s="48">
        <f>VLOOKUP(AH7,'[4]szorzószámok'!A:B,2,FALSE)</f>
        <v>1.05</v>
      </c>
      <c r="AJ7" s="49" t="s">
        <v>421</v>
      </c>
      <c r="AK7" s="49" t="s">
        <v>422</v>
      </c>
      <c r="AL7" s="48">
        <v>4</v>
      </c>
      <c r="AM7" s="41">
        <v>1</v>
      </c>
      <c r="AN7" s="41">
        <v>1</v>
      </c>
      <c r="AO7" s="41">
        <v>0</v>
      </c>
      <c r="AP7" s="50"/>
      <c r="AQ7" s="50"/>
      <c r="AR7" s="50"/>
      <c r="AS7" s="50"/>
      <c r="AT7" s="50"/>
      <c r="AU7" s="50"/>
      <c r="AV7" s="50"/>
      <c r="AW7" s="50"/>
      <c r="AX7" s="50"/>
      <c r="AY7" s="41" t="s">
        <v>338</v>
      </c>
      <c r="AZ7" s="48">
        <v>4</v>
      </c>
      <c r="BA7" s="48">
        <f>VLOOKUP(AZ7,'[4]szorzószámok'!D:E,2,FALSE)</f>
        <v>4</v>
      </c>
      <c r="BB7" s="48">
        <v>0</v>
      </c>
      <c r="BC7" s="51">
        <v>39326</v>
      </c>
      <c r="BD7" s="52">
        <f t="shared" si="0"/>
        <v>0</v>
      </c>
      <c r="BE7" s="53">
        <f t="shared" si="1"/>
        <v>0</v>
      </c>
      <c r="BF7" s="54"/>
      <c r="BG7" s="54"/>
      <c r="BH7" s="55"/>
      <c r="BI7" s="56">
        <f t="shared" si="2"/>
        <v>0</v>
      </c>
      <c r="BJ7" s="57">
        <f t="shared" si="3"/>
        <v>0</v>
      </c>
    </row>
    <row r="8" spans="1:62" ht="12.75">
      <c r="A8" s="41" t="s">
        <v>193</v>
      </c>
      <c r="B8" s="42" t="s">
        <v>339</v>
      </c>
      <c r="C8" s="42" t="s">
        <v>340</v>
      </c>
      <c r="D8" s="42" t="s">
        <v>341</v>
      </c>
      <c r="E8" s="42" t="s">
        <v>423</v>
      </c>
      <c r="F8" s="43" t="s">
        <v>424</v>
      </c>
      <c r="G8" s="43" t="s">
        <v>93</v>
      </c>
      <c r="H8" s="44">
        <v>30793</v>
      </c>
      <c r="I8" s="42">
        <v>3231</v>
      </c>
      <c r="J8" s="42" t="s">
        <v>425</v>
      </c>
      <c r="K8" s="42" t="s">
        <v>426</v>
      </c>
      <c r="L8" s="45"/>
      <c r="M8" s="42"/>
      <c r="N8" s="42"/>
      <c r="O8" s="42"/>
      <c r="P8" s="42"/>
      <c r="Q8" s="42" t="s">
        <v>427</v>
      </c>
      <c r="R8" s="41" t="s">
        <v>347</v>
      </c>
      <c r="S8" s="41" t="s">
        <v>348</v>
      </c>
      <c r="T8" s="46" t="s">
        <v>349</v>
      </c>
      <c r="U8" s="42" t="s">
        <v>350</v>
      </c>
      <c r="V8" s="42" t="s">
        <v>428</v>
      </c>
      <c r="W8" s="42" t="s">
        <v>429</v>
      </c>
      <c r="X8" s="42" t="s">
        <v>332</v>
      </c>
      <c r="Y8" s="41">
        <v>7</v>
      </c>
      <c r="Z8" s="46" t="s">
        <v>430</v>
      </c>
      <c r="AA8" s="41" t="s">
        <v>431</v>
      </c>
      <c r="AB8" s="41">
        <v>3</v>
      </c>
      <c r="AC8" s="41">
        <v>718886</v>
      </c>
      <c r="AD8" s="47">
        <v>39205</v>
      </c>
      <c r="AE8" s="42" t="s">
        <v>432</v>
      </c>
      <c r="AF8" s="48" t="s">
        <v>433</v>
      </c>
      <c r="AG8" s="49" t="str">
        <f>VLOOKUP(AF8,'[4]Munka2'!A:B,2,FALSE)</f>
        <v>Portugália</v>
      </c>
      <c r="AH8" s="48">
        <f>VLOOKUP(AG8,'[4]Munka3'!A:B,2,FALSE)</f>
        <v>2</v>
      </c>
      <c r="AI8" s="48">
        <f>VLOOKUP(AH8,'[4]szorzószámok'!A:B,2,FALSE)</f>
        <v>1.05</v>
      </c>
      <c r="AJ8" s="49" t="s">
        <v>434</v>
      </c>
      <c r="AK8" s="49" t="s">
        <v>435</v>
      </c>
      <c r="AL8" s="48">
        <v>3</v>
      </c>
      <c r="AM8" s="41">
        <v>1</v>
      </c>
      <c r="AN8" s="41">
        <v>1</v>
      </c>
      <c r="AO8" s="41">
        <v>1</v>
      </c>
      <c r="AP8" s="50">
        <v>3</v>
      </c>
      <c r="AQ8" s="50" t="s">
        <v>436</v>
      </c>
      <c r="AR8" s="50" t="s">
        <v>437</v>
      </c>
      <c r="AS8" s="50" t="s">
        <v>438</v>
      </c>
      <c r="AT8" s="50" t="s">
        <v>439</v>
      </c>
      <c r="AU8" s="50" t="s">
        <v>440</v>
      </c>
      <c r="AV8" s="50" t="s">
        <v>441</v>
      </c>
      <c r="AW8" s="50" t="s">
        <v>442</v>
      </c>
      <c r="AX8" s="50" t="s">
        <v>443</v>
      </c>
      <c r="AY8" s="41" t="s">
        <v>338</v>
      </c>
      <c r="AZ8" s="48">
        <v>3</v>
      </c>
      <c r="BA8" s="48">
        <f>VLOOKUP(AZ8,'[4]szorzószámok'!D:E,2,FALSE)</f>
        <v>3</v>
      </c>
      <c r="BB8" s="48">
        <v>0</v>
      </c>
      <c r="BC8" s="51">
        <v>39479</v>
      </c>
      <c r="BD8" s="52">
        <f t="shared" si="0"/>
        <v>0</v>
      </c>
      <c r="BE8" s="53">
        <f t="shared" si="1"/>
        <v>0</v>
      </c>
      <c r="BF8" s="54"/>
      <c r="BG8" s="54"/>
      <c r="BH8" s="55">
        <v>3</v>
      </c>
      <c r="BI8" s="56">
        <f t="shared" si="2"/>
        <v>0</v>
      </c>
      <c r="BJ8" s="57">
        <f t="shared" si="3"/>
        <v>0</v>
      </c>
    </row>
    <row r="9" spans="1:62" ht="12.75">
      <c r="A9" s="41" t="s">
        <v>197</v>
      </c>
      <c r="B9" s="42" t="s">
        <v>358</v>
      </c>
      <c r="C9" s="42" t="s">
        <v>444</v>
      </c>
      <c r="D9" s="42" t="s">
        <v>445</v>
      </c>
      <c r="E9" s="42" t="s">
        <v>446</v>
      </c>
      <c r="F9" s="43" t="s">
        <v>447</v>
      </c>
      <c r="G9" s="43" t="s">
        <v>448</v>
      </c>
      <c r="H9" s="44">
        <v>29917</v>
      </c>
      <c r="I9" s="42">
        <v>5440</v>
      </c>
      <c r="J9" s="42" t="s">
        <v>449</v>
      </c>
      <c r="K9" s="42" t="s">
        <v>450</v>
      </c>
      <c r="L9" s="45"/>
      <c r="M9" s="42"/>
      <c r="N9" s="42"/>
      <c r="O9" s="42"/>
      <c r="P9" s="42"/>
      <c r="Q9" s="42" t="s">
        <v>451</v>
      </c>
      <c r="R9" s="41" t="s">
        <v>347</v>
      </c>
      <c r="S9" s="41" t="s">
        <v>348</v>
      </c>
      <c r="T9" s="46" t="s">
        <v>366</v>
      </c>
      <c r="U9" s="42" t="s">
        <v>367</v>
      </c>
      <c r="V9" s="42" t="s">
        <v>368</v>
      </c>
      <c r="W9" s="42" t="s">
        <v>369</v>
      </c>
      <c r="X9" s="42" t="s">
        <v>332</v>
      </c>
      <c r="Y9" s="41">
        <v>9</v>
      </c>
      <c r="Z9" s="46" t="s">
        <v>452</v>
      </c>
      <c r="AA9" s="41" t="s">
        <v>431</v>
      </c>
      <c r="AB9" s="41">
        <v>1</v>
      </c>
      <c r="AC9" s="41">
        <v>705831</v>
      </c>
      <c r="AD9" s="47">
        <v>39206</v>
      </c>
      <c r="AE9" s="42" t="s">
        <v>453</v>
      </c>
      <c r="AF9" s="48" t="s">
        <v>335</v>
      </c>
      <c r="AG9" s="49" t="str">
        <f>VLOOKUP(AF9,'[4]Munka2'!A:B,2,FALSE)</f>
        <v>Németország</v>
      </c>
      <c r="AH9" s="48">
        <f>VLOOKUP(AG9,'[4]Munka3'!A:B,2,FALSE)</f>
        <v>1</v>
      </c>
      <c r="AI9" s="48">
        <f>VLOOKUP(AH9,'[4]szorzószámok'!A:B,2,FALSE)</f>
        <v>1.15</v>
      </c>
      <c r="AJ9" s="49" t="s">
        <v>454</v>
      </c>
      <c r="AK9" s="49" t="s">
        <v>455</v>
      </c>
      <c r="AL9" s="48">
        <v>5</v>
      </c>
      <c r="AM9" s="41"/>
      <c r="AN9" s="41">
        <v>1</v>
      </c>
      <c r="AO9" s="41">
        <v>1</v>
      </c>
      <c r="AP9" s="50"/>
      <c r="AQ9" s="50"/>
      <c r="AR9" s="50"/>
      <c r="AS9" s="50"/>
      <c r="AT9" s="50"/>
      <c r="AU9" s="50"/>
      <c r="AV9" s="50"/>
      <c r="AW9" s="50"/>
      <c r="AX9" s="50"/>
      <c r="AY9" s="41" t="s">
        <v>338</v>
      </c>
      <c r="AZ9" s="48">
        <v>5</v>
      </c>
      <c r="BA9" s="48">
        <f>VLOOKUP(AZ9,'[4]szorzószámok'!D:E,2,FALSE)</f>
        <v>5</v>
      </c>
      <c r="BB9" s="48">
        <v>0</v>
      </c>
      <c r="BC9" s="51">
        <v>39356</v>
      </c>
      <c r="BD9" s="52">
        <f t="shared" si="0"/>
        <v>0</v>
      </c>
      <c r="BE9" s="53">
        <f t="shared" si="1"/>
        <v>0</v>
      </c>
      <c r="BF9" s="54"/>
      <c r="BG9" s="54"/>
      <c r="BH9" s="55"/>
      <c r="BI9" s="56">
        <f t="shared" si="2"/>
        <v>0</v>
      </c>
      <c r="BJ9" s="57">
        <f t="shared" si="3"/>
        <v>0</v>
      </c>
    </row>
    <row r="10" spans="1:62" ht="12.75">
      <c r="A10" s="41" t="s">
        <v>202</v>
      </c>
      <c r="B10" s="42" t="s">
        <v>375</v>
      </c>
      <c r="C10" s="42" t="s">
        <v>376</v>
      </c>
      <c r="D10" s="42" t="s">
        <v>377</v>
      </c>
      <c r="E10" s="42" t="s">
        <v>456</v>
      </c>
      <c r="F10" s="43" t="s">
        <v>457</v>
      </c>
      <c r="G10" s="43" t="s">
        <v>458</v>
      </c>
      <c r="H10" s="44">
        <v>29901</v>
      </c>
      <c r="I10" s="42">
        <v>6000</v>
      </c>
      <c r="J10" s="42" t="s">
        <v>459</v>
      </c>
      <c r="K10" s="42" t="s">
        <v>460</v>
      </c>
      <c r="L10" s="45">
        <v>676484649</v>
      </c>
      <c r="M10" s="42"/>
      <c r="N10" s="42"/>
      <c r="O10" s="42"/>
      <c r="P10" s="42"/>
      <c r="Q10" s="42" t="s">
        <v>461</v>
      </c>
      <c r="R10" s="41" t="s">
        <v>347</v>
      </c>
      <c r="S10" s="41" t="s">
        <v>348</v>
      </c>
      <c r="T10" s="46" t="s">
        <v>384</v>
      </c>
      <c r="U10" s="42" t="s">
        <v>385</v>
      </c>
      <c r="V10" s="42" t="s">
        <v>462</v>
      </c>
      <c r="W10" s="42" t="s">
        <v>463</v>
      </c>
      <c r="X10" s="42" t="s">
        <v>332</v>
      </c>
      <c r="Y10" s="41">
        <v>7</v>
      </c>
      <c r="Z10" s="46" t="s">
        <v>464</v>
      </c>
      <c r="AA10" s="41" t="s">
        <v>371</v>
      </c>
      <c r="AB10" s="41">
        <v>1</v>
      </c>
      <c r="AC10" s="41">
        <v>701121</v>
      </c>
      <c r="AD10" s="47">
        <v>39198</v>
      </c>
      <c r="AE10" s="42" t="s">
        <v>387</v>
      </c>
      <c r="AF10" s="48" t="s">
        <v>335</v>
      </c>
      <c r="AG10" s="49" t="str">
        <f>VLOOKUP(AF10,'[4]Munka2'!A:B,2,FALSE)</f>
        <v>Németország</v>
      </c>
      <c r="AH10" s="48">
        <f>VLOOKUP(AG10,'[4]Munka3'!A:B,2,FALSE)</f>
        <v>1</v>
      </c>
      <c r="AI10" s="48">
        <f>VLOOKUP(AH10,'[4]szorzószámok'!A:B,2,FALSE)</f>
        <v>1.15</v>
      </c>
      <c r="AJ10" s="49" t="s">
        <v>388</v>
      </c>
      <c r="AK10" s="49" t="s">
        <v>389</v>
      </c>
      <c r="AL10" s="48">
        <v>4</v>
      </c>
      <c r="AM10" s="41"/>
      <c r="AN10" s="41">
        <v>1</v>
      </c>
      <c r="AO10" s="41">
        <v>0</v>
      </c>
      <c r="AP10" s="50"/>
      <c r="AQ10" s="50"/>
      <c r="AR10" s="50"/>
      <c r="AS10" s="50"/>
      <c r="AT10" s="50"/>
      <c r="AU10" s="50"/>
      <c r="AV10" s="50"/>
      <c r="AW10" s="50"/>
      <c r="AX10" s="50"/>
      <c r="AY10" s="41" t="s">
        <v>338</v>
      </c>
      <c r="AZ10" s="48">
        <v>4</v>
      </c>
      <c r="BA10" s="48">
        <f>VLOOKUP(AZ10,'[4]szorzószámok'!D:E,2,FALSE)</f>
        <v>4</v>
      </c>
      <c r="BB10" s="48">
        <v>0</v>
      </c>
      <c r="BC10" s="51">
        <v>39539</v>
      </c>
      <c r="BD10" s="52">
        <f t="shared" si="0"/>
        <v>0</v>
      </c>
      <c r="BE10" s="53">
        <f t="shared" si="1"/>
        <v>0</v>
      </c>
      <c r="BF10" s="54"/>
      <c r="BG10" s="54"/>
      <c r="BH10" s="55"/>
      <c r="BI10" s="56">
        <f t="shared" si="2"/>
        <v>0</v>
      </c>
      <c r="BJ10" s="57">
        <f t="shared" si="3"/>
        <v>0</v>
      </c>
    </row>
    <row r="11" spans="1:62" ht="12.75">
      <c r="A11" s="41" t="s">
        <v>207</v>
      </c>
      <c r="B11" s="42" t="s">
        <v>465</v>
      </c>
      <c r="C11" s="42" t="s">
        <v>466</v>
      </c>
      <c r="D11" s="42" t="s">
        <v>467</v>
      </c>
      <c r="E11" s="42" t="s">
        <v>468</v>
      </c>
      <c r="F11" s="43" t="s">
        <v>283</v>
      </c>
      <c r="G11" s="43" t="s">
        <v>284</v>
      </c>
      <c r="H11" s="44">
        <v>31174</v>
      </c>
      <c r="I11" s="42">
        <v>2721</v>
      </c>
      <c r="J11" s="42" t="s">
        <v>469</v>
      </c>
      <c r="K11" s="42" t="s">
        <v>470</v>
      </c>
      <c r="L11" s="45">
        <v>629420092</v>
      </c>
      <c r="M11" s="42"/>
      <c r="N11" s="42"/>
      <c r="O11" s="42"/>
      <c r="P11" s="42"/>
      <c r="Q11" s="42" t="s">
        <v>471</v>
      </c>
      <c r="R11" s="41" t="s">
        <v>347</v>
      </c>
      <c r="S11" s="41" t="s">
        <v>348</v>
      </c>
      <c r="T11" s="46" t="s">
        <v>329</v>
      </c>
      <c r="U11" s="42" t="s">
        <v>330</v>
      </c>
      <c r="V11" s="42" t="s">
        <v>472</v>
      </c>
      <c r="W11" s="42"/>
      <c r="X11" s="42" t="s">
        <v>332</v>
      </c>
      <c r="Y11" s="41">
        <v>7</v>
      </c>
      <c r="Z11" s="46" t="s">
        <v>473</v>
      </c>
      <c r="AA11" s="41" t="s">
        <v>474</v>
      </c>
      <c r="AB11" s="41">
        <v>1</v>
      </c>
      <c r="AC11" s="41">
        <v>719074</v>
      </c>
      <c r="AD11" s="47">
        <v>39205</v>
      </c>
      <c r="AE11" s="42" t="s">
        <v>475</v>
      </c>
      <c r="AF11" s="48" t="s">
        <v>476</v>
      </c>
      <c r="AG11" s="49" t="str">
        <f>VLOOKUP(AF11,'[4]Munka2'!A:B,2,FALSE)</f>
        <v>Egyesült Királyság</v>
      </c>
      <c r="AH11" s="48">
        <f>VLOOKUP(AG11,'[4]Munka3'!A:B,2,FALSE)</f>
        <v>1</v>
      </c>
      <c r="AI11" s="48">
        <f>VLOOKUP(AH11,'[4]szorzószámok'!A:B,2,FALSE)</f>
        <v>1.15</v>
      </c>
      <c r="AJ11" s="49" t="s">
        <v>285</v>
      </c>
      <c r="AK11" s="49" t="s">
        <v>477</v>
      </c>
      <c r="AL11" s="48">
        <v>5</v>
      </c>
      <c r="AM11" s="41">
        <v>1</v>
      </c>
      <c r="AN11" s="41">
        <v>1</v>
      </c>
      <c r="AO11" s="41">
        <v>0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41" t="s">
        <v>338</v>
      </c>
      <c r="AZ11" s="48">
        <v>5</v>
      </c>
      <c r="BA11" s="48">
        <f>VLOOKUP(AZ11,'[4]szorzószámok'!D:E,2,FALSE)</f>
        <v>5</v>
      </c>
      <c r="BB11" s="48">
        <v>0</v>
      </c>
      <c r="BC11" s="51">
        <v>39326</v>
      </c>
      <c r="BD11" s="52">
        <f t="shared" si="0"/>
        <v>0</v>
      </c>
      <c r="BE11" s="53">
        <f t="shared" si="1"/>
        <v>0</v>
      </c>
      <c r="BF11" s="54"/>
      <c r="BG11" s="54"/>
      <c r="BH11" s="55"/>
      <c r="BI11" s="56">
        <f t="shared" si="2"/>
        <v>0</v>
      </c>
      <c r="BJ11" s="57">
        <f t="shared" si="3"/>
        <v>0</v>
      </c>
    </row>
    <row r="12" spans="1:62" ht="12.75">
      <c r="A12" s="41" t="s">
        <v>210</v>
      </c>
      <c r="B12" s="42" t="s">
        <v>339</v>
      </c>
      <c r="C12" s="42" t="s">
        <v>340</v>
      </c>
      <c r="D12" s="42" t="s">
        <v>341</v>
      </c>
      <c r="E12" s="42" t="s">
        <v>478</v>
      </c>
      <c r="F12" s="43" t="s">
        <v>479</v>
      </c>
      <c r="G12" s="43" t="s">
        <v>301</v>
      </c>
      <c r="H12" s="44">
        <v>30429</v>
      </c>
      <c r="I12" s="42">
        <v>1147</v>
      </c>
      <c r="J12" s="42" t="s">
        <v>324</v>
      </c>
      <c r="K12" s="42" t="s">
        <v>480</v>
      </c>
      <c r="L12" s="45">
        <v>613641178</v>
      </c>
      <c r="M12" s="42">
        <v>1147</v>
      </c>
      <c r="N12" s="42" t="s">
        <v>324</v>
      </c>
      <c r="O12" s="42" t="s">
        <v>480</v>
      </c>
      <c r="P12" s="42">
        <v>3641178</v>
      </c>
      <c r="Q12" s="42" t="s">
        <v>481</v>
      </c>
      <c r="R12" s="41" t="s">
        <v>347</v>
      </c>
      <c r="S12" s="41" t="s">
        <v>348</v>
      </c>
      <c r="T12" s="46" t="s">
        <v>349</v>
      </c>
      <c r="U12" s="42" t="s">
        <v>350</v>
      </c>
      <c r="V12" s="42" t="s">
        <v>428</v>
      </c>
      <c r="W12" s="42"/>
      <c r="X12" s="42" t="s">
        <v>332</v>
      </c>
      <c r="Y12" s="41">
        <v>7</v>
      </c>
      <c r="Z12" s="46" t="s">
        <v>482</v>
      </c>
      <c r="AA12" s="41" t="s">
        <v>371</v>
      </c>
      <c r="AB12" s="41">
        <v>3</v>
      </c>
      <c r="AC12" s="41">
        <v>718895</v>
      </c>
      <c r="AD12" s="47">
        <v>39206</v>
      </c>
      <c r="AE12" s="42" t="s">
        <v>432</v>
      </c>
      <c r="AF12" s="48" t="s">
        <v>433</v>
      </c>
      <c r="AG12" s="49" t="str">
        <f>VLOOKUP(AF12,'[4]Munka2'!A:B,2,FALSE)</f>
        <v>Portugália</v>
      </c>
      <c r="AH12" s="48">
        <f>VLOOKUP(AG12,'[4]Munka3'!A:B,2,FALSE)</f>
        <v>2</v>
      </c>
      <c r="AI12" s="48">
        <f>VLOOKUP(AH12,'[4]szorzószámok'!A:B,2,FALSE)</f>
        <v>1.05</v>
      </c>
      <c r="AJ12" s="49" t="s">
        <v>434</v>
      </c>
      <c r="AK12" s="49" t="s">
        <v>435</v>
      </c>
      <c r="AL12" s="48">
        <v>3</v>
      </c>
      <c r="AM12" s="41">
        <v>1</v>
      </c>
      <c r="AN12" s="41">
        <v>1</v>
      </c>
      <c r="AO12" s="41">
        <v>1</v>
      </c>
      <c r="AP12" s="50">
        <v>3</v>
      </c>
      <c r="AQ12" s="50" t="s">
        <v>436</v>
      </c>
      <c r="AR12" s="50" t="s">
        <v>437</v>
      </c>
      <c r="AS12" s="50" t="s">
        <v>438</v>
      </c>
      <c r="AT12" s="50" t="s">
        <v>483</v>
      </c>
      <c r="AU12" s="50" t="s">
        <v>440</v>
      </c>
      <c r="AV12" s="50" t="s">
        <v>441</v>
      </c>
      <c r="AW12" s="50" t="s">
        <v>442</v>
      </c>
      <c r="AX12" s="50" t="s">
        <v>443</v>
      </c>
      <c r="AY12" s="41" t="s">
        <v>338</v>
      </c>
      <c r="AZ12" s="48">
        <v>3</v>
      </c>
      <c r="BA12" s="48">
        <f>VLOOKUP(AZ12,'[4]szorzószámok'!D:E,2,FALSE)</f>
        <v>3</v>
      </c>
      <c r="BB12" s="48">
        <v>0</v>
      </c>
      <c r="BC12" s="51">
        <v>39479</v>
      </c>
      <c r="BD12" s="52">
        <f t="shared" si="0"/>
        <v>0</v>
      </c>
      <c r="BE12" s="53">
        <f t="shared" si="1"/>
        <v>0</v>
      </c>
      <c r="BF12" s="54"/>
      <c r="BG12" s="54"/>
      <c r="BH12" s="55">
        <v>3</v>
      </c>
      <c r="BI12" s="56">
        <f t="shared" si="2"/>
        <v>0</v>
      </c>
      <c r="BJ12" s="57">
        <f t="shared" si="3"/>
        <v>0</v>
      </c>
    </row>
    <row r="13" spans="1:62" ht="12.75">
      <c r="A13" s="41" t="s">
        <v>214</v>
      </c>
      <c r="B13" s="42" t="s">
        <v>375</v>
      </c>
      <c r="C13" s="42" t="s">
        <v>376</v>
      </c>
      <c r="D13" s="42" t="s">
        <v>377</v>
      </c>
      <c r="E13" s="42" t="s">
        <v>484</v>
      </c>
      <c r="F13" s="43" t="s">
        <v>485</v>
      </c>
      <c r="G13" s="43" t="s">
        <v>486</v>
      </c>
      <c r="H13" s="44">
        <v>31267</v>
      </c>
      <c r="I13" s="42">
        <v>1133</v>
      </c>
      <c r="J13" s="42" t="s">
        <v>324</v>
      </c>
      <c r="K13" s="42" t="s">
        <v>487</v>
      </c>
      <c r="L13" s="45"/>
      <c r="M13" s="42"/>
      <c r="N13" s="42"/>
      <c r="O13" s="42"/>
      <c r="P13" s="42"/>
      <c r="Q13" s="42" t="s">
        <v>488</v>
      </c>
      <c r="R13" s="41" t="s">
        <v>347</v>
      </c>
      <c r="S13" s="41" t="s">
        <v>348</v>
      </c>
      <c r="T13" s="46" t="s">
        <v>384</v>
      </c>
      <c r="U13" s="42" t="s">
        <v>385</v>
      </c>
      <c r="V13" s="42" t="s">
        <v>386</v>
      </c>
      <c r="W13" s="42"/>
      <c r="X13" s="42" t="s">
        <v>332</v>
      </c>
      <c r="Y13" s="41">
        <v>3</v>
      </c>
      <c r="Z13" s="46" t="s">
        <v>473</v>
      </c>
      <c r="AA13" s="41"/>
      <c r="AB13" s="41">
        <v>1</v>
      </c>
      <c r="AC13" s="41">
        <v>718549</v>
      </c>
      <c r="AD13" s="47">
        <v>39205</v>
      </c>
      <c r="AE13" s="42" t="s">
        <v>387</v>
      </c>
      <c r="AF13" s="48" t="s">
        <v>335</v>
      </c>
      <c r="AG13" s="49" t="str">
        <f>VLOOKUP(AF13,'[4]Munka2'!A:B,2,FALSE)</f>
        <v>Németország</v>
      </c>
      <c r="AH13" s="48">
        <f>VLOOKUP(AG13,'[4]Munka3'!A:B,2,FALSE)</f>
        <v>1</v>
      </c>
      <c r="AI13" s="48">
        <f>VLOOKUP(AH13,'[4]szorzószámok'!A:B,2,FALSE)</f>
        <v>1.15</v>
      </c>
      <c r="AJ13" s="49" t="s">
        <v>388</v>
      </c>
      <c r="AK13" s="49" t="s">
        <v>389</v>
      </c>
      <c r="AL13" s="48">
        <v>4</v>
      </c>
      <c r="AM13" s="41"/>
      <c r="AN13" s="41">
        <v>1</v>
      </c>
      <c r="AO13" s="41">
        <v>0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41" t="s">
        <v>338</v>
      </c>
      <c r="AZ13" s="48">
        <v>4</v>
      </c>
      <c r="BA13" s="48">
        <f>VLOOKUP(AZ13,'[4]szorzószámok'!D:E,2,FALSE)</f>
        <v>4</v>
      </c>
      <c r="BB13" s="48">
        <v>0</v>
      </c>
      <c r="BC13" s="51">
        <v>39539</v>
      </c>
      <c r="BD13" s="52">
        <f t="shared" si="0"/>
        <v>0</v>
      </c>
      <c r="BE13" s="53">
        <f t="shared" si="1"/>
        <v>0</v>
      </c>
      <c r="BF13" s="54"/>
      <c r="BG13" s="54"/>
      <c r="BH13" s="55"/>
      <c r="BI13" s="56">
        <f t="shared" si="2"/>
        <v>0</v>
      </c>
      <c r="BJ13" s="57">
        <f t="shared" si="3"/>
        <v>0</v>
      </c>
    </row>
    <row r="14" spans="1:62" ht="12.75">
      <c r="A14" s="41" t="s">
        <v>219</v>
      </c>
      <c r="B14" s="42" t="s">
        <v>489</v>
      </c>
      <c r="C14" s="42" t="s">
        <v>466</v>
      </c>
      <c r="D14" s="42" t="s">
        <v>467</v>
      </c>
      <c r="E14" s="42" t="s">
        <v>490</v>
      </c>
      <c r="F14" s="43" t="s">
        <v>491</v>
      </c>
      <c r="G14" s="43" t="s">
        <v>259</v>
      </c>
      <c r="H14" s="44">
        <v>30527</v>
      </c>
      <c r="I14" s="42">
        <v>9012</v>
      </c>
      <c r="J14" s="42" t="s">
        <v>492</v>
      </c>
      <c r="K14" s="42" t="s">
        <v>493</v>
      </c>
      <c r="L14" s="45">
        <v>696449539</v>
      </c>
      <c r="M14" s="42">
        <v>1118</v>
      </c>
      <c r="N14" s="42" t="s">
        <v>324</v>
      </c>
      <c r="O14" s="42" t="s">
        <v>494</v>
      </c>
      <c r="P14" s="42"/>
      <c r="Q14" s="42" t="s">
        <v>495</v>
      </c>
      <c r="R14" s="41" t="s">
        <v>347</v>
      </c>
      <c r="S14" s="41" t="s">
        <v>348</v>
      </c>
      <c r="T14" s="46" t="s">
        <v>417</v>
      </c>
      <c r="U14" s="42" t="s">
        <v>418</v>
      </c>
      <c r="V14" s="42" t="s">
        <v>496</v>
      </c>
      <c r="W14" s="42" t="s">
        <v>497</v>
      </c>
      <c r="X14" s="42" t="s">
        <v>332</v>
      </c>
      <c r="Y14" s="41">
        <v>9</v>
      </c>
      <c r="Z14" s="46" t="s">
        <v>498</v>
      </c>
      <c r="AA14" s="41" t="s">
        <v>499</v>
      </c>
      <c r="AB14" s="41">
        <v>1</v>
      </c>
      <c r="AC14" s="41">
        <v>719223</v>
      </c>
      <c r="AD14" s="47"/>
      <c r="AE14" s="42" t="s">
        <v>500</v>
      </c>
      <c r="AF14" s="48" t="s">
        <v>501</v>
      </c>
      <c r="AG14" s="49" t="str">
        <f>VLOOKUP(AF14,'[4]Munka2'!A:B,2,FALSE)</f>
        <v>Olaszország</v>
      </c>
      <c r="AH14" s="48">
        <f>VLOOKUP(AG14,'[4]Munka3'!A:B,2,FALSE)</f>
        <v>2</v>
      </c>
      <c r="AI14" s="48">
        <f>VLOOKUP(AH14,'[4]szorzószámok'!A:B,2,FALSE)</f>
        <v>1.05</v>
      </c>
      <c r="AJ14" s="49" t="s">
        <v>502</v>
      </c>
      <c r="AK14" s="49" t="s">
        <v>503</v>
      </c>
      <c r="AL14" s="48">
        <v>5</v>
      </c>
      <c r="AM14" s="41"/>
      <c r="AN14" s="41">
        <v>1</v>
      </c>
      <c r="AO14" s="41">
        <v>0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41" t="s">
        <v>338</v>
      </c>
      <c r="AZ14" s="48">
        <v>5</v>
      </c>
      <c r="BA14" s="48">
        <f>VLOOKUP(AZ14,'[4]szorzószámok'!D:E,2,FALSE)</f>
        <v>5</v>
      </c>
      <c r="BB14" s="48">
        <v>0</v>
      </c>
      <c r="BC14" s="51">
        <v>39356</v>
      </c>
      <c r="BD14" s="52">
        <f t="shared" si="0"/>
        <v>0</v>
      </c>
      <c r="BE14" s="53">
        <f t="shared" si="1"/>
        <v>0</v>
      </c>
      <c r="BF14" s="54"/>
      <c r="BG14" s="54"/>
      <c r="BH14" s="55"/>
      <c r="BI14" s="56">
        <f t="shared" si="2"/>
        <v>0</v>
      </c>
      <c r="BJ14" s="57">
        <f t="shared" si="3"/>
        <v>0</v>
      </c>
    </row>
    <row r="15" spans="1:62" ht="12.75">
      <c r="A15" s="41" t="s">
        <v>224</v>
      </c>
      <c r="B15" s="42" t="s">
        <v>504</v>
      </c>
      <c r="C15" s="42" t="s">
        <v>505</v>
      </c>
      <c r="D15" s="42" t="s">
        <v>506</v>
      </c>
      <c r="E15" s="42" t="s">
        <v>507</v>
      </c>
      <c r="F15" s="43" t="s">
        <v>508</v>
      </c>
      <c r="G15" s="43" t="s">
        <v>509</v>
      </c>
      <c r="H15" s="44">
        <v>31032</v>
      </c>
      <c r="I15" s="42">
        <v>1112</v>
      </c>
      <c r="J15" s="42" t="s">
        <v>324</v>
      </c>
      <c r="K15" s="42" t="s">
        <v>510</v>
      </c>
      <c r="L15" s="45"/>
      <c r="M15" s="42">
        <v>2517</v>
      </c>
      <c r="N15" s="42" t="s">
        <v>511</v>
      </c>
      <c r="O15" s="42" t="s">
        <v>512</v>
      </c>
      <c r="P15" s="42"/>
      <c r="Q15" s="42" t="s">
        <v>513</v>
      </c>
      <c r="R15" s="41" t="s">
        <v>327</v>
      </c>
      <c r="S15" s="41" t="s">
        <v>348</v>
      </c>
      <c r="T15" s="46" t="s">
        <v>349</v>
      </c>
      <c r="U15" s="42" t="s">
        <v>350</v>
      </c>
      <c r="V15" s="42" t="s">
        <v>428</v>
      </c>
      <c r="W15" s="42" t="s">
        <v>514</v>
      </c>
      <c r="X15" s="42" t="s">
        <v>332</v>
      </c>
      <c r="Y15" s="41">
        <v>7</v>
      </c>
      <c r="Z15" s="46" t="s">
        <v>515</v>
      </c>
      <c r="AA15" s="41" t="s">
        <v>516</v>
      </c>
      <c r="AB15" s="41">
        <v>1</v>
      </c>
      <c r="AC15" s="41">
        <v>718646</v>
      </c>
      <c r="AD15" s="47">
        <v>39206</v>
      </c>
      <c r="AE15" s="42" t="s">
        <v>517</v>
      </c>
      <c r="AF15" s="48" t="s">
        <v>476</v>
      </c>
      <c r="AG15" s="49" t="str">
        <f>VLOOKUP(AF15,'[4]Munka2'!A:B,2,FALSE)</f>
        <v>Egyesült Királyság</v>
      </c>
      <c r="AH15" s="48">
        <f>VLOOKUP(AG15,'[4]Munka3'!A:B,2,FALSE)</f>
        <v>1</v>
      </c>
      <c r="AI15" s="48">
        <f>VLOOKUP(AH15,'[4]szorzószámok'!A:B,2,FALSE)</f>
        <v>1.15</v>
      </c>
      <c r="AJ15" s="49" t="s">
        <v>244</v>
      </c>
      <c r="AK15" s="49" t="s">
        <v>518</v>
      </c>
      <c r="AL15" s="48">
        <v>4</v>
      </c>
      <c r="AM15" s="41"/>
      <c r="AN15" s="41">
        <v>1</v>
      </c>
      <c r="AO15" s="41">
        <v>0</v>
      </c>
      <c r="AP15" s="50"/>
      <c r="AQ15" s="50"/>
      <c r="AR15" s="50"/>
      <c r="AS15" s="50"/>
      <c r="AT15" s="50"/>
      <c r="AU15" s="50"/>
      <c r="AV15" s="50"/>
      <c r="AW15" s="50"/>
      <c r="AX15" s="50"/>
      <c r="AY15" s="41" t="s">
        <v>338</v>
      </c>
      <c r="AZ15" s="48">
        <v>4</v>
      </c>
      <c r="BA15" s="48">
        <f>VLOOKUP(AZ15,'[4]szorzószámok'!D:E,2,FALSE)</f>
        <v>4</v>
      </c>
      <c r="BB15" s="48">
        <v>0</v>
      </c>
      <c r="BC15" s="51">
        <v>39326</v>
      </c>
      <c r="BD15" s="52">
        <f t="shared" si="0"/>
        <v>0</v>
      </c>
      <c r="BE15" s="53">
        <f t="shared" si="1"/>
        <v>0</v>
      </c>
      <c r="BF15" s="54"/>
      <c r="BG15" s="54"/>
      <c r="BH15" s="55"/>
      <c r="BI15" s="56">
        <f t="shared" si="2"/>
        <v>0</v>
      </c>
      <c r="BJ15" s="57">
        <f t="shared" si="3"/>
        <v>0</v>
      </c>
    </row>
    <row r="16" spans="1:62" ht="12.75">
      <c r="A16" s="41" t="s">
        <v>229</v>
      </c>
      <c r="B16" s="42" t="s">
        <v>375</v>
      </c>
      <c r="C16" s="42" t="s">
        <v>376</v>
      </c>
      <c r="D16" s="42" t="s">
        <v>377</v>
      </c>
      <c r="E16" s="42" t="s">
        <v>519</v>
      </c>
      <c r="F16" s="43" t="s">
        <v>290</v>
      </c>
      <c r="G16" s="43" t="s">
        <v>291</v>
      </c>
      <c r="H16" s="44">
        <v>30982</v>
      </c>
      <c r="I16" s="42">
        <v>5600</v>
      </c>
      <c r="J16" s="42" t="s">
        <v>520</v>
      </c>
      <c r="K16" s="42" t="s">
        <v>521</v>
      </c>
      <c r="L16" s="45">
        <v>666321206</v>
      </c>
      <c r="M16" s="42"/>
      <c r="N16" s="42"/>
      <c r="O16" s="42"/>
      <c r="P16" s="42"/>
      <c r="Q16" s="42" t="s">
        <v>522</v>
      </c>
      <c r="R16" s="41" t="s">
        <v>347</v>
      </c>
      <c r="S16" s="41" t="s">
        <v>348</v>
      </c>
      <c r="T16" s="46" t="s">
        <v>384</v>
      </c>
      <c r="U16" s="42" t="s">
        <v>385</v>
      </c>
      <c r="V16" s="42" t="s">
        <v>386</v>
      </c>
      <c r="W16" s="42"/>
      <c r="X16" s="42" t="s">
        <v>332</v>
      </c>
      <c r="Y16" s="41">
        <v>7</v>
      </c>
      <c r="Z16" s="46" t="s">
        <v>523</v>
      </c>
      <c r="AA16" s="41" t="s">
        <v>524</v>
      </c>
      <c r="AB16" s="41">
        <v>1</v>
      </c>
      <c r="AC16" s="41">
        <v>718929</v>
      </c>
      <c r="AD16" s="47">
        <v>39205</v>
      </c>
      <c r="AE16" s="42" t="s">
        <v>525</v>
      </c>
      <c r="AF16" s="48" t="s">
        <v>526</v>
      </c>
      <c r="AG16" s="49" t="str">
        <f>VLOOKUP(AF16,'[4]Munka2'!A:B,2,FALSE)</f>
        <v>Hollandia</v>
      </c>
      <c r="AH16" s="48">
        <f>VLOOKUP(AG16,'[4]Munka3'!A:B,2,FALSE)</f>
        <v>1</v>
      </c>
      <c r="AI16" s="48">
        <f>VLOOKUP(AH16,'[4]szorzószámok'!A:B,2,FALSE)</f>
        <v>1.15</v>
      </c>
      <c r="AJ16" s="49" t="s">
        <v>527</v>
      </c>
      <c r="AK16" s="49" t="s">
        <v>528</v>
      </c>
      <c r="AL16" s="48">
        <v>3</v>
      </c>
      <c r="AM16" s="41"/>
      <c r="AN16" s="41">
        <v>0</v>
      </c>
      <c r="AO16" s="41">
        <v>1</v>
      </c>
      <c r="AP16" s="50"/>
      <c r="AQ16" s="50"/>
      <c r="AR16" s="50"/>
      <c r="AS16" s="50"/>
      <c r="AT16" s="50"/>
      <c r="AU16" s="50"/>
      <c r="AV16" s="50"/>
      <c r="AW16" s="50"/>
      <c r="AX16" s="50"/>
      <c r="AY16" s="41" t="s">
        <v>338</v>
      </c>
      <c r="AZ16" s="48">
        <v>3</v>
      </c>
      <c r="BA16" s="48">
        <f>VLOOKUP(AZ16,'[4]szorzószámok'!D:E,2,FALSE)</f>
        <v>3</v>
      </c>
      <c r="BB16" s="48">
        <v>0</v>
      </c>
      <c r="BC16" s="51">
        <v>39326</v>
      </c>
      <c r="BD16" s="52">
        <f t="shared" si="0"/>
        <v>0</v>
      </c>
      <c r="BE16" s="53">
        <f t="shared" si="1"/>
        <v>0</v>
      </c>
      <c r="BF16" s="54"/>
      <c r="BG16" s="54"/>
      <c r="BH16" s="55"/>
      <c r="BI16" s="56">
        <f t="shared" si="2"/>
        <v>0</v>
      </c>
      <c r="BJ16" s="57">
        <f t="shared" si="3"/>
        <v>0</v>
      </c>
    </row>
    <row r="17" spans="1:62" ht="12.75">
      <c r="A17" s="41" t="s">
        <v>230</v>
      </c>
      <c r="B17" s="42" t="s">
        <v>529</v>
      </c>
      <c r="C17" s="42" t="s">
        <v>530</v>
      </c>
      <c r="D17" s="42" t="s">
        <v>531</v>
      </c>
      <c r="E17" s="42" t="s">
        <v>532</v>
      </c>
      <c r="F17" s="43" t="s">
        <v>533</v>
      </c>
      <c r="G17" s="43" t="s">
        <v>509</v>
      </c>
      <c r="H17" s="44">
        <v>31008</v>
      </c>
      <c r="I17" s="42">
        <v>1124</v>
      </c>
      <c r="J17" s="42" t="s">
        <v>324</v>
      </c>
      <c r="K17" s="42" t="s">
        <v>534</v>
      </c>
      <c r="L17" s="45" t="s">
        <v>535</v>
      </c>
      <c r="M17" s="42"/>
      <c r="N17" s="42"/>
      <c r="O17" s="42"/>
      <c r="P17" s="42">
        <v>3613198050</v>
      </c>
      <c r="Q17" s="42" t="s">
        <v>536</v>
      </c>
      <c r="R17" s="41" t="s">
        <v>327</v>
      </c>
      <c r="S17" s="41" t="s">
        <v>348</v>
      </c>
      <c r="T17" s="46" t="s">
        <v>329</v>
      </c>
      <c r="U17" s="42" t="s">
        <v>330</v>
      </c>
      <c r="V17" s="42" t="s">
        <v>331</v>
      </c>
      <c r="W17" s="42" t="s">
        <v>537</v>
      </c>
      <c r="X17" s="42" t="s">
        <v>332</v>
      </c>
      <c r="Y17" s="41">
        <v>7</v>
      </c>
      <c r="Z17" s="46" t="s">
        <v>538</v>
      </c>
      <c r="AA17" s="41" t="s">
        <v>333</v>
      </c>
      <c r="AB17" s="41">
        <v>1</v>
      </c>
      <c r="AC17" s="41">
        <v>719180</v>
      </c>
      <c r="AD17" s="47"/>
      <c r="AE17" s="42" t="s">
        <v>539</v>
      </c>
      <c r="AF17" s="48" t="s">
        <v>476</v>
      </c>
      <c r="AG17" s="49" t="str">
        <f>VLOOKUP(AF17,'[4]Munka2'!A:B,2,FALSE)</f>
        <v>Egyesült Királyság</v>
      </c>
      <c r="AH17" s="48">
        <f>VLOOKUP(AG17,'[4]Munka3'!A:B,2,FALSE)</f>
        <v>1</v>
      </c>
      <c r="AI17" s="48">
        <f>VLOOKUP(AH17,'[4]szorzószámok'!A:B,2,FALSE)</f>
        <v>1.15</v>
      </c>
      <c r="AJ17" s="49" t="s">
        <v>244</v>
      </c>
      <c r="AK17" s="49" t="s">
        <v>518</v>
      </c>
      <c r="AL17" s="48">
        <v>5</v>
      </c>
      <c r="AM17" s="41"/>
      <c r="AN17" s="41">
        <v>1</v>
      </c>
      <c r="AO17" s="41">
        <v>1</v>
      </c>
      <c r="AP17" s="50"/>
      <c r="AQ17" s="50"/>
      <c r="AR17" s="50"/>
      <c r="AS17" s="50"/>
      <c r="AT17" s="50"/>
      <c r="AU17" s="50"/>
      <c r="AV17" s="50"/>
      <c r="AW17" s="50"/>
      <c r="AX17" s="50"/>
      <c r="AY17" s="41" t="s">
        <v>338</v>
      </c>
      <c r="AZ17" s="48">
        <v>5</v>
      </c>
      <c r="BA17" s="48">
        <f>VLOOKUP(AZ17,'[4]szorzószámok'!D:E,2,FALSE)</f>
        <v>5</v>
      </c>
      <c r="BB17" s="48">
        <v>0</v>
      </c>
      <c r="BC17" s="51">
        <v>39326</v>
      </c>
      <c r="BD17" s="52">
        <f t="shared" si="0"/>
        <v>0</v>
      </c>
      <c r="BE17" s="53">
        <f t="shared" si="1"/>
        <v>0</v>
      </c>
      <c r="BF17" s="54"/>
      <c r="BG17" s="54"/>
      <c r="BH17" s="55"/>
      <c r="BI17" s="56">
        <f t="shared" si="2"/>
        <v>0</v>
      </c>
      <c r="BJ17" s="57">
        <f t="shared" si="3"/>
        <v>0</v>
      </c>
    </row>
    <row r="18" spans="1:62" ht="12.75">
      <c r="A18" s="41" t="s">
        <v>234</v>
      </c>
      <c r="B18" s="42" t="s">
        <v>339</v>
      </c>
      <c r="C18" s="42" t="s">
        <v>340</v>
      </c>
      <c r="D18" s="42" t="s">
        <v>341</v>
      </c>
      <c r="E18" s="42" t="s">
        <v>540</v>
      </c>
      <c r="F18" s="43" t="s">
        <v>541</v>
      </c>
      <c r="G18" s="43" t="s">
        <v>296</v>
      </c>
      <c r="H18" s="44">
        <v>30467</v>
      </c>
      <c r="I18" s="42">
        <v>1029</v>
      </c>
      <c r="J18" s="42" t="s">
        <v>324</v>
      </c>
      <c r="K18" s="42" t="s">
        <v>542</v>
      </c>
      <c r="L18" s="45"/>
      <c r="M18" s="42">
        <v>1029</v>
      </c>
      <c r="N18" s="42" t="s">
        <v>324</v>
      </c>
      <c r="O18" s="42" t="s">
        <v>542</v>
      </c>
      <c r="P18" s="42"/>
      <c r="Q18" s="42" t="s">
        <v>543</v>
      </c>
      <c r="R18" s="41" t="s">
        <v>347</v>
      </c>
      <c r="S18" s="41" t="s">
        <v>348</v>
      </c>
      <c r="T18" s="46" t="s">
        <v>349</v>
      </c>
      <c r="U18" s="42" t="s">
        <v>350</v>
      </c>
      <c r="V18" s="42" t="s">
        <v>428</v>
      </c>
      <c r="W18" s="42"/>
      <c r="X18" s="42" t="s">
        <v>332</v>
      </c>
      <c r="Y18" s="41">
        <v>8</v>
      </c>
      <c r="Z18" s="46" t="s">
        <v>544</v>
      </c>
      <c r="AA18" s="41" t="s">
        <v>405</v>
      </c>
      <c r="AB18" s="41">
        <v>1</v>
      </c>
      <c r="AC18" s="41">
        <v>702188</v>
      </c>
      <c r="AD18" s="47">
        <v>39205</v>
      </c>
      <c r="AE18" s="42" t="s">
        <v>354</v>
      </c>
      <c r="AF18" s="48" t="s">
        <v>355</v>
      </c>
      <c r="AG18" s="49" t="str">
        <f>VLOOKUP(AF18,'[4]Munka2'!A:B,2,FALSE)</f>
        <v>Franciaország</v>
      </c>
      <c r="AH18" s="48">
        <f>VLOOKUP(AG18,'[4]Munka3'!A:B,2,FALSE)</f>
        <v>2</v>
      </c>
      <c r="AI18" s="48">
        <f>VLOOKUP(AH18,'[4]szorzószámok'!A:B,2,FALSE)</f>
        <v>1.05</v>
      </c>
      <c r="AJ18" s="49" t="s">
        <v>356</v>
      </c>
      <c r="AK18" s="49" t="s">
        <v>357</v>
      </c>
      <c r="AL18" s="48">
        <v>4</v>
      </c>
      <c r="AM18" s="41"/>
      <c r="AN18" s="41">
        <v>1</v>
      </c>
      <c r="AO18" s="41">
        <v>0</v>
      </c>
      <c r="AP18" s="50"/>
      <c r="AQ18" s="50"/>
      <c r="AR18" s="50"/>
      <c r="AS18" s="50"/>
      <c r="AT18" s="50"/>
      <c r="AU18" s="50"/>
      <c r="AV18" s="50"/>
      <c r="AW18" s="50"/>
      <c r="AX18" s="50"/>
      <c r="AY18" s="41" t="s">
        <v>338</v>
      </c>
      <c r="AZ18" s="48">
        <v>4</v>
      </c>
      <c r="BA18" s="48">
        <f>VLOOKUP(AZ18,'[4]szorzószámok'!D:E,2,FALSE)</f>
        <v>4</v>
      </c>
      <c r="BB18" s="48">
        <v>0</v>
      </c>
      <c r="BC18" s="51">
        <v>39295</v>
      </c>
      <c r="BD18" s="52">
        <f t="shared" si="0"/>
        <v>0</v>
      </c>
      <c r="BE18" s="53">
        <f t="shared" si="1"/>
        <v>0</v>
      </c>
      <c r="BF18" s="54"/>
      <c r="BG18" s="54"/>
      <c r="BH18" s="55"/>
      <c r="BI18" s="56">
        <f t="shared" si="2"/>
        <v>0</v>
      </c>
      <c r="BJ18" s="57">
        <f t="shared" si="3"/>
        <v>0</v>
      </c>
    </row>
    <row r="19" spans="1:62" ht="12.75">
      <c r="A19" s="41" t="s">
        <v>238</v>
      </c>
      <c r="B19" s="42" t="s">
        <v>545</v>
      </c>
      <c r="C19" s="42" t="s">
        <v>546</v>
      </c>
      <c r="D19" s="42" t="s">
        <v>547</v>
      </c>
      <c r="E19" s="42" t="s">
        <v>548</v>
      </c>
      <c r="F19" s="43" t="s">
        <v>316</v>
      </c>
      <c r="G19" s="43" t="s">
        <v>243</v>
      </c>
      <c r="H19" s="44">
        <v>29619</v>
      </c>
      <c r="I19" s="42">
        <v>4524</v>
      </c>
      <c r="J19" s="42" t="s">
        <v>549</v>
      </c>
      <c r="K19" s="42" t="s">
        <v>550</v>
      </c>
      <c r="L19" s="45">
        <v>45455505</v>
      </c>
      <c r="M19" s="42"/>
      <c r="N19" s="42"/>
      <c r="O19" s="42"/>
      <c r="P19" s="42"/>
      <c r="Q19" s="42" t="s">
        <v>551</v>
      </c>
      <c r="R19" s="41" t="s">
        <v>347</v>
      </c>
      <c r="S19" s="41" t="s">
        <v>348</v>
      </c>
      <c r="T19" s="46" t="s">
        <v>329</v>
      </c>
      <c r="U19" s="42" t="s">
        <v>330</v>
      </c>
      <c r="V19" s="42" t="s">
        <v>472</v>
      </c>
      <c r="W19" s="42"/>
      <c r="X19" s="42" t="s">
        <v>332</v>
      </c>
      <c r="Y19" s="41">
        <v>3</v>
      </c>
      <c r="Z19" s="46" t="s">
        <v>552</v>
      </c>
      <c r="AA19" s="41"/>
      <c r="AB19" s="41">
        <v>1</v>
      </c>
      <c r="AC19" s="41">
        <v>701246</v>
      </c>
      <c r="AD19" s="47">
        <v>39209</v>
      </c>
      <c r="AE19" s="42" t="s">
        <v>553</v>
      </c>
      <c r="AF19" s="48" t="s">
        <v>554</v>
      </c>
      <c r="AG19" s="49" t="str">
        <f>VLOOKUP(AF19,'[4]Munka2'!A:B,2,FALSE)</f>
        <v>Belgium</v>
      </c>
      <c r="AH19" s="48">
        <f>VLOOKUP(AG19,'[4]Munka3'!A:B,2,FALSE)</f>
        <v>2</v>
      </c>
      <c r="AI19" s="48">
        <f>VLOOKUP(AH19,'[4]szorzószámok'!A:B,2,FALSE)</f>
        <v>1.05</v>
      </c>
      <c r="AJ19" s="49" t="s">
        <v>555</v>
      </c>
      <c r="AK19" s="49" t="s">
        <v>556</v>
      </c>
      <c r="AL19" s="48">
        <v>6</v>
      </c>
      <c r="AM19" s="41"/>
      <c r="AN19" s="41">
        <v>0</v>
      </c>
      <c r="AO19" s="41">
        <v>0</v>
      </c>
      <c r="AP19" s="50"/>
      <c r="AQ19" s="50"/>
      <c r="AR19" s="50"/>
      <c r="AS19" s="50"/>
      <c r="AT19" s="50"/>
      <c r="AU19" s="50"/>
      <c r="AV19" s="50"/>
      <c r="AW19" s="50"/>
      <c r="AX19" s="50"/>
      <c r="AY19" s="41" t="s">
        <v>338</v>
      </c>
      <c r="AZ19" s="48">
        <v>5</v>
      </c>
      <c r="BA19" s="48">
        <f>VLOOKUP(AZ19,'[4]szorzószámok'!D:E,2,FALSE)</f>
        <v>5</v>
      </c>
      <c r="BB19" s="48">
        <v>0</v>
      </c>
      <c r="BC19" s="51">
        <v>39326</v>
      </c>
      <c r="BD19" s="52">
        <f t="shared" si="0"/>
        <v>0</v>
      </c>
      <c r="BE19" s="53">
        <f t="shared" si="1"/>
        <v>0</v>
      </c>
      <c r="BF19" s="54"/>
      <c r="BG19" s="54"/>
      <c r="BH19" s="55"/>
      <c r="BI19" s="56">
        <f t="shared" si="2"/>
        <v>0</v>
      </c>
      <c r="BJ19" s="57">
        <f t="shared" si="3"/>
        <v>0</v>
      </c>
    </row>
    <row r="20" spans="1:62" ht="12.75">
      <c r="A20" s="41" t="s">
        <v>241</v>
      </c>
      <c r="B20" s="42" t="s">
        <v>375</v>
      </c>
      <c r="C20" s="42" t="s">
        <v>376</v>
      </c>
      <c r="D20" s="42" t="s">
        <v>377</v>
      </c>
      <c r="E20" s="42" t="s">
        <v>557</v>
      </c>
      <c r="F20" s="43" t="s">
        <v>558</v>
      </c>
      <c r="G20" s="43" t="s">
        <v>304</v>
      </c>
      <c r="H20" s="44">
        <v>31162</v>
      </c>
      <c r="I20" s="42">
        <v>2030</v>
      </c>
      <c r="J20" s="42" t="s">
        <v>381</v>
      </c>
      <c r="K20" s="42" t="s">
        <v>559</v>
      </c>
      <c r="L20" s="45">
        <v>623372180</v>
      </c>
      <c r="M20" s="42"/>
      <c r="N20" s="42"/>
      <c r="O20" s="42"/>
      <c r="P20" s="42"/>
      <c r="Q20" s="42" t="s">
        <v>560</v>
      </c>
      <c r="R20" s="41" t="s">
        <v>327</v>
      </c>
      <c r="S20" s="41" t="s">
        <v>348</v>
      </c>
      <c r="T20" s="46" t="s">
        <v>384</v>
      </c>
      <c r="U20" s="42" t="s">
        <v>385</v>
      </c>
      <c r="V20" s="42" t="s">
        <v>386</v>
      </c>
      <c r="W20" s="42" t="s">
        <v>561</v>
      </c>
      <c r="X20" s="42" t="s">
        <v>332</v>
      </c>
      <c r="Y20" s="41">
        <v>5</v>
      </c>
      <c r="Z20" s="46" t="s">
        <v>562</v>
      </c>
      <c r="AA20" s="41" t="s">
        <v>431</v>
      </c>
      <c r="AB20" s="41">
        <v>1</v>
      </c>
      <c r="AC20" s="41">
        <v>718965</v>
      </c>
      <c r="AD20" s="47">
        <v>39204</v>
      </c>
      <c r="AE20" s="42" t="s">
        <v>563</v>
      </c>
      <c r="AF20" s="48" t="s">
        <v>564</v>
      </c>
      <c r="AG20" s="49" t="str">
        <f>VLOOKUP(AF20,'[4]Munka2'!A:B,2,FALSE)</f>
        <v>Finnország</v>
      </c>
      <c r="AH20" s="48">
        <f>VLOOKUP(AG20,'[4]Munka3'!A:B,2,FALSE)</f>
        <v>1</v>
      </c>
      <c r="AI20" s="48">
        <f>VLOOKUP(AH20,'[4]szorzószámok'!A:B,2,FALSE)</f>
        <v>1.15</v>
      </c>
      <c r="AJ20" s="49" t="s">
        <v>293</v>
      </c>
      <c r="AK20" s="49" t="s">
        <v>565</v>
      </c>
      <c r="AL20" s="48">
        <v>4</v>
      </c>
      <c r="AM20" s="41">
        <v>1</v>
      </c>
      <c r="AN20" s="41">
        <v>0</v>
      </c>
      <c r="AO20" s="41">
        <v>1</v>
      </c>
      <c r="AP20" s="50"/>
      <c r="AQ20" s="50"/>
      <c r="AR20" s="50"/>
      <c r="AS20" s="50"/>
      <c r="AT20" s="50"/>
      <c r="AU20" s="50"/>
      <c r="AV20" s="50"/>
      <c r="AW20" s="50"/>
      <c r="AX20" s="50"/>
      <c r="AY20" s="41" t="s">
        <v>338</v>
      </c>
      <c r="AZ20" s="48">
        <v>4</v>
      </c>
      <c r="BA20" s="48">
        <f>VLOOKUP(AZ20,'[4]szorzószámok'!D:E,2,FALSE)</f>
        <v>4</v>
      </c>
      <c r="BB20" s="48">
        <v>0</v>
      </c>
      <c r="BC20" s="51">
        <v>39326</v>
      </c>
      <c r="BD20" s="52">
        <f t="shared" si="0"/>
        <v>0</v>
      </c>
      <c r="BE20" s="53">
        <f t="shared" si="1"/>
        <v>0</v>
      </c>
      <c r="BF20" s="54"/>
      <c r="BG20" s="54"/>
      <c r="BH20" s="55"/>
      <c r="BI20" s="56">
        <f t="shared" si="2"/>
        <v>0</v>
      </c>
      <c r="BJ20" s="57">
        <f t="shared" si="3"/>
        <v>0</v>
      </c>
    </row>
    <row r="21" spans="1:62" ht="12.75">
      <c r="A21" s="41" t="s">
        <v>245</v>
      </c>
      <c r="B21" s="42" t="s">
        <v>465</v>
      </c>
      <c r="C21" s="42" t="s">
        <v>466</v>
      </c>
      <c r="D21" s="42" t="s">
        <v>467</v>
      </c>
      <c r="E21" s="42" t="s">
        <v>566</v>
      </c>
      <c r="F21" s="43" t="s">
        <v>567</v>
      </c>
      <c r="G21" s="43" t="s">
        <v>568</v>
      </c>
      <c r="H21" s="44">
        <v>31544</v>
      </c>
      <c r="I21" s="42">
        <v>3000</v>
      </c>
      <c r="J21" s="42" t="s">
        <v>569</v>
      </c>
      <c r="K21" s="42" t="s">
        <v>570</v>
      </c>
      <c r="L21" s="45">
        <v>637344383</v>
      </c>
      <c r="M21" s="42"/>
      <c r="N21" s="42"/>
      <c r="O21" s="42"/>
      <c r="P21" s="42"/>
      <c r="Q21" s="42" t="s">
        <v>571</v>
      </c>
      <c r="R21" s="41" t="s">
        <v>347</v>
      </c>
      <c r="S21" s="41" t="s">
        <v>348</v>
      </c>
      <c r="T21" s="46" t="s">
        <v>572</v>
      </c>
      <c r="U21" s="42" t="s">
        <v>573</v>
      </c>
      <c r="V21" s="42" t="s">
        <v>472</v>
      </c>
      <c r="W21" s="42"/>
      <c r="X21" s="42" t="s">
        <v>332</v>
      </c>
      <c r="Y21" s="41">
        <v>5</v>
      </c>
      <c r="Z21" s="46" t="s">
        <v>574</v>
      </c>
      <c r="AA21" s="41" t="s">
        <v>405</v>
      </c>
      <c r="AB21" s="41">
        <v>1</v>
      </c>
      <c r="AC21" s="41">
        <v>717607</v>
      </c>
      <c r="AD21" s="47">
        <v>39205</v>
      </c>
      <c r="AE21" s="42" t="s">
        <v>575</v>
      </c>
      <c r="AF21" s="48" t="s">
        <v>335</v>
      </c>
      <c r="AG21" s="49" t="str">
        <f>VLOOKUP(AF21,'[4]Munka2'!A:B,2,FALSE)</f>
        <v>Németország</v>
      </c>
      <c r="AH21" s="48">
        <f>VLOOKUP(AG21,'[4]Munka3'!A:B,2,FALSE)</f>
        <v>1</v>
      </c>
      <c r="AI21" s="48">
        <f>VLOOKUP(AH21,'[4]szorzószámok'!A:B,2,FALSE)</f>
        <v>1.15</v>
      </c>
      <c r="AJ21" s="49" t="s">
        <v>576</v>
      </c>
      <c r="AK21" s="49" t="s">
        <v>577</v>
      </c>
      <c r="AL21" s="48">
        <v>5</v>
      </c>
      <c r="AM21" s="41"/>
      <c r="AN21" s="41">
        <v>1</v>
      </c>
      <c r="AO21" s="41">
        <v>1</v>
      </c>
      <c r="AP21" s="50"/>
      <c r="AQ21" s="50"/>
      <c r="AR21" s="50"/>
      <c r="AS21" s="50"/>
      <c r="AT21" s="50"/>
      <c r="AU21" s="50"/>
      <c r="AV21" s="50"/>
      <c r="AW21" s="50"/>
      <c r="AX21" s="50"/>
      <c r="AY21" s="41" t="s">
        <v>338</v>
      </c>
      <c r="AZ21" s="48">
        <v>5</v>
      </c>
      <c r="BA21" s="48">
        <f>VLOOKUP(AZ21,'[4]szorzószámok'!D:E,2,FALSE)</f>
        <v>5</v>
      </c>
      <c r="BB21" s="48">
        <v>0</v>
      </c>
      <c r="BC21" s="51">
        <v>39326</v>
      </c>
      <c r="BD21" s="52">
        <f t="shared" si="0"/>
        <v>0</v>
      </c>
      <c r="BE21" s="53">
        <f t="shared" si="1"/>
        <v>0</v>
      </c>
      <c r="BF21" s="54"/>
      <c r="BG21" s="54"/>
      <c r="BH21" s="55"/>
      <c r="BI21" s="56">
        <f t="shared" si="2"/>
        <v>0</v>
      </c>
      <c r="BJ21" s="57">
        <f t="shared" si="3"/>
        <v>0</v>
      </c>
    </row>
    <row r="22" spans="1:62" ht="12.75">
      <c r="A22" s="41" t="s">
        <v>248</v>
      </c>
      <c r="B22" s="42" t="s">
        <v>578</v>
      </c>
      <c r="C22" s="42" t="s">
        <v>579</v>
      </c>
      <c r="D22" s="42" t="s">
        <v>580</v>
      </c>
      <c r="E22" s="42" t="s">
        <v>581</v>
      </c>
      <c r="F22" s="43" t="s">
        <v>582</v>
      </c>
      <c r="G22" s="43" t="s">
        <v>583</v>
      </c>
      <c r="H22" s="44">
        <v>31341</v>
      </c>
      <c r="I22" s="42">
        <v>1092</v>
      </c>
      <c r="J22" s="42" t="s">
        <v>324</v>
      </c>
      <c r="K22" s="42" t="s">
        <v>584</v>
      </c>
      <c r="L22" s="45">
        <v>612176899</v>
      </c>
      <c r="M22" s="42"/>
      <c r="N22" s="42"/>
      <c r="O22" s="42"/>
      <c r="P22" s="42"/>
      <c r="Q22" s="42" t="s">
        <v>585</v>
      </c>
      <c r="R22" s="41" t="s">
        <v>347</v>
      </c>
      <c r="S22" s="41" t="s">
        <v>348</v>
      </c>
      <c r="T22" s="46" t="s">
        <v>384</v>
      </c>
      <c r="U22" s="42" t="s">
        <v>385</v>
      </c>
      <c r="V22" s="42" t="s">
        <v>386</v>
      </c>
      <c r="W22" s="42" t="s">
        <v>586</v>
      </c>
      <c r="X22" s="42" t="s">
        <v>332</v>
      </c>
      <c r="Y22" s="41">
        <v>5</v>
      </c>
      <c r="Z22" s="46" t="s">
        <v>587</v>
      </c>
      <c r="AA22" s="41" t="s">
        <v>431</v>
      </c>
      <c r="AB22" s="41">
        <v>1</v>
      </c>
      <c r="AC22" s="41">
        <v>719162</v>
      </c>
      <c r="AD22" s="47">
        <v>39206</v>
      </c>
      <c r="AE22" s="42" t="s">
        <v>588</v>
      </c>
      <c r="AF22" s="48" t="s">
        <v>355</v>
      </c>
      <c r="AG22" s="49" t="str">
        <f>VLOOKUP(AF22,'[4]Munka2'!A:B,2,FALSE)</f>
        <v>Franciaország</v>
      </c>
      <c r="AH22" s="48">
        <f>VLOOKUP(AG22,'[4]Munka3'!A:B,2,FALSE)</f>
        <v>2</v>
      </c>
      <c r="AI22" s="48">
        <f>VLOOKUP(AH22,'[4]szorzószámok'!A:B,2,FALSE)</f>
        <v>1.05</v>
      </c>
      <c r="AJ22" s="49" t="s">
        <v>589</v>
      </c>
      <c r="AK22" s="49" t="s">
        <v>590</v>
      </c>
      <c r="AL22" s="48">
        <v>6</v>
      </c>
      <c r="AM22" s="41">
        <v>1</v>
      </c>
      <c r="AN22" s="41">
        <v>1</v>
      </c>
      <c r="AO22" s="41">
        <v>1</v>
      </c>
      <c r="AP22" s="50"/>
      <c r="AQ22" s="50"/>
      <c r="AR22" s="50"/>
      <c r="AS22" s="50"/>
      <c r="AT22" s="50"/>
      <c r="AU22" s="50"/>
      <c r="AV22" s="50"/>
      <c r="AW22" s="50"/>
      <c r="AX22" s="50"/>
      <c r="AY22" s="41" t="s">
        <v>338</v>
      </c>
      <c r="AZ22" s="48">
        <v>3</v>
      </c>
      <c r="BA22" s="48">
        <f>VLOOKUP(AZ22,'[4]szorzószámok'!D:E,2,FALSE)</f>
        <v>3</v>
      </c>
      <c r="BB22" s="48">
        <v>0</v>
      </c>
      <c r="BC22" s="51">
        <v>39295</v>
      </c>
      <c r="BD22" s="52">
        <f t="shared" si="0"/>
        <v>0</v>
      </c>
      <c r="BE22" s="53">
        <f t="shared" si="1"/>
        <v>0</v>
      </c>
      <c r="BF22" s="54"/>
      <c r="BG22" s="54"/>
      <c r="BH22" s="55"/>
      <c r="BI22" s="56">
        <f t="shared" si="2"/>
        <v>0</v>
      </c>
      <c r="BJ22" s="57">
        <f t="shared" si="3"/>
        <v>0</v>
      </c>
    </row>
    <row r="23" spans="1:62" ht="12.75">
      <c r="A23" s="41" t="s">
        <v>299</v>
      </c>
      <c r="B23" s="42" t="s">
        <v>317</v>
      </c>
      <c r="C23" s="42" t="s">
        <v>409</v>
      </c>
      <c r="D23" s="42" t="s">
        <v>410</v>
      </c>
      <c r="E23" s="42" t="s">
        <v>591</v>
      </c>
      <c r="F23" s="43" t="s">
        <v>592</v>
      </c>
      <c r="G23" s="43" t="s">
        <v>138</v>
      </c>
      <c r="H23" s="44">
        <v>31252</v>
      </c>
      <c r="I23" s="42">
        <v>1182</v>
      </c>
      <c r="J23" s="42" t="s">
        <v>324</v>
      </c>
      <c r="K23" s="42" t="s">
        <v>593</v>
      </c>
      <c r="L23" s="45">
        <v>612945300</v>
      </c>
      <c r="M23" s="42"/>
      <c r="N23" s="42"/>
      <c r="O23" s="42"/>
      <c r="P23" s="42"/>
      <c r="Q23" s="42" t="s">
        <v>594</v>
      </c>
      <c r="R23" s="41" t="s">
        <v>347</v>
      </c>
      <c r="S23" s="41" t="s">
        <v>348</v>
      </c>
      <c r="T23" s="46" t="s">
        <v>417</v>
      </c>
      <c r="U23" s="42" t="s">
        <v>418</v>
      </c>
      <c r="V23" s="42" t="s">
        <v>472</v>
      </c>
      <c r="W23" s="42"/>
      <c r="X23" s="42" t="s">
        <v>332</v>
      </c>
      <c r="Y23" s="41">
        <v>5</v>
      </c>
      <c r="Z23" s="46" t="s">
        <v>430</v>
      </c>
      <c r="AA23" s="41" t="s">
        <v>431</v>
      </c>
      <c r="AB23" s="41">
        <v>1</v>
      </c>
      <c r="AC23" s="41">
        <v>701468</v>
      </c>
      <c r="AD23" s="47">
        <v>39204</v>
      </c>
      <c r="AE23" s="42" t="s">
        <v>420</v>
      </c>
      <c r="AF23" s="48" t="s">
        <v>355</v>
      </c>
      <c r="AG23" s="49" t="str">
        <f>VLOOKUP(AF23,'[4]Munka2'!A:B,2,FALSE)</f>
        <v>Franciaország</v>
      </c>
      <c r="AH23" s="48">
        <f>VLOOKUP(AG23,'[4]Munka3'!A:B,2,FALSE)</f>
        <v>2</v>
      </c>
      <c r="AI23" s="48">
        <f>VLOOKUP(AH23,'[4]szorzószámok'!A:B,2,FALSE)</f>
        <v>1.05</v>
      </c>
      <c r="AJ23" s="49" t="s">
        <v>421</v>
      </c>
      <c r="AK23" s="49" t="s">
        <v>422</v>
      </c>
      <c r="AL23" s="48">
        <v>3</v>
      </c>
      <c r="AM23" s="41"/>
      <c r="AN23" s="41">
        <v>1</v>
      </c>
      <c r="AO23" s="41">
        <v>1</v>
      </c>
      <c r="AP23" s="50"/>
      <c r="AQ23" s="50"/>
      <c r="AR23" s="50"/>
      <c r="AS23" s="50"/>
      <c r="AT23" s="50"/>
      <c r="AU23" s="50"/>
      <c r="AV23" s="50"/>
      <c r="AW23" s="50"/>
      <c r="AX23" s="50"/>
      <c r="AY23" s="41" t="s">
        <v>338</v>
      </c>
      <c r="AZ23" s="48">
        <v>3</v>
      </c>
      <c r="BA23" s="48">
        <f>VLOOKUP(AZ23,'[4]szorzószámok'!D:E,2,FALSE)</f>
        <v>3</v>
      </c>
      <c r="BB23" s="48">
        <v>0</v>
      </c>
      <c r="BC23" s="51">
        <v>39295</v>
      </c>
      <c r="BD23" s="52">
        <f t="shared" si="0"/>
        <v>0</v>
      </c>
      <c r="BE23" s="53">
        <f t="shared" si="1"/>
        <v>0</v>
      </c>
      <c r="BF23" s="54"/>
      <c r="BG23" s="54"/>
      <c r="BH23" s="55"/>
      <c r="BI23" s="56">
        <f t="shared" si="2"/>
        <v>0</v>
      </c>
      <c r="BJ23" s="57">
        <f t="shared" si="3"/>
        <v>0</v>
      </c>
    </row>
    <row r="24" spans="1:62" ht="12.75">
      <c r="A24" s="41" t="s">
        <v>302</v>
      </c>
      <c r="B24" s="42" t="s">
        <v>595</v>
      </c>
      <c r="C24" s="42" t="s">
        <v>596</v>
      </c>
      <c r="D24" s="42" t="s">
        <v>597</v>
      </c>
      <c r="E24" s="42" t="s">
        <v>598</v>
      </c>
      <c r="F24" s="43" t="s">
        <v>599</v>
      </c>
      <c r="G24" s="43" t="s">
        <v>600</v>
      </c>
      <c r="H24" s="44">
        <v>31079</v>
      </c>
      <c r="I24" s="42">
        <v>1131</v>
      </c>
      <c r="J24" s="42" t="s">
        <v>324</v>
      </c>
      <c r="K24" s="42" t="s">
        <v>601</v>
      </c>
      <c r="L24" s="45"/>
      <c r="M24" s="42"/>
      <c r="N24" s="42"/>
      <c r="O24" s="42"/>
      <c r="P24" s="42"/>
      <c r="Q24" s="42" t="s">
        <v>602</v>
      </c>
      <c r="R24" s="41" t="s">
        <v>327</v>
      </c>
      <c r="S24" s="41" t="s">
        <v>348</v>
      </c>
      <c r="T24" s="46" t="s">
        <v>603</v>
      </c>
      <c r="U24" s="42" t="s">
        <v>604</v>
      </c>
      <c r="V24" s="42" t="s">
        <v>605</v>
      </c>
      <c r="W24" s="42"/>
      <c r="X24" s="42" t="s">
        <v>332</v>
      </c>
      <c r="Y24" s="41">
        <v>7</v>
      </c>
      <c r="Z24" s="46" t="s">
        <v>606</v>
      </c>
      <c r="AA24" s="41" t="s">
        <v>333</v>
      </c>
      <c r="AB24" s="41">
        <v>1</v>
      </c>
      <c r="AC24" s="41">
        <v>718512</v>
      </c>
      <c r="AD24" s="47">
        <v>39205</v>
      </c>
      <c r="AE24" s="42" t="s">
        <v>607</v>
      </c>
      <c r="AF24" s="48" t="s">
        <v>554</v>
      </c>
      <c r="AG24" s="49" t="str">
        <f>VLOOKUP(AF24,'[4]Munka2'!A:B,2,FALSE)</f>
        <v>Belgium</v>
      </c>
      <c r="AH24" s="48">
        <f>VLOOKUP(AG24,'[4]Munka3'!A:B,2,FALSE)</f>
        <v>2</v>
      </c>
      <c r="AI24" s="48">
        <f>VLOOKUP(AH24,'[4]szorzószámok'!A:B,2,FALSE)</f>
        <v>1.05</v>
      </c>
      <c r="AJ24" s="49" t="s">
        <v>608</v>
      </c>
      <c r="AK24" s="49" t="s">
        <v>609</v>
      </c>
      <c r="AL24" s="48">
        <v>5</v>
      </c>
      <c r="AM24" s="41">
        <v>1</v>
      </c>
      <c r="AN24" s="41">
        <v>0</v>
      </c>
      <c r="AO24" s="41">
        <v>0</v>
      </c>
      <c r="AP24" s="50"/>
      <c r="AQ24" s="50"/>
      <c r="AR24" s="50"/>
      <c r="AS24" s="50"/>
      <c r="AT24" s="50"/>
      <c r="AU24" s="50"/>
      <c r="AV24" s="50"/>
      <c r="AW24" s="50"/>
      <c r="AX24" s="50"/>
      <c r="AY24" s="41" t="s">
        <v>338</v>
      </c>
      <c r="AZ24" s="48">
        <v>5</v>
      </c>
      <c r="BA24" s="48">
        <f>VLOOKUP(AZ24,'[4]szorzószámok'!D:E,2,FALSE)</f>
        <v>5</v>
      </c>
      <c r="BB24" s="48">
        <v>0</v>
      </c>
      <c r="BC24" s="51">
        <v>39326</v>
      </c>
      <c r="BD24" s="52">
        <f t="shared" si="0"/>
        <v>0</v>
      </c>
      <c r="BE24" s="53">
        <f t="shared" si="1"/>
        <v>0</v>
      </c>
      <c r="BF24" s="54"/>
      <c r="BG24" s="54"/>
      <c r="BH24" s="55"/>
      <c r="BI24" s="56">
        <f t="shared" si="2"/>
        <v>0</v>
      </c>
      <c r="BJ24" s="57">
        <f t="shared" si="3"/>
        <v>0</v>
      </c>
    </row>
    <row r="25" spans="1:62" ht="12.75">
      <c r="A25" s="41" t="s">
        <v>305</v>
      </c>
      <c r="B25" s="42" t="s">
        <v>545</v>
      </c>
      <c r="C25" s="42" t="s">
        <v>546</v>
      </c>
      <c r="D25" s="42" t="s">
        <v>547</v>
      </c>
      <c r="E25" s="42" t="s">
        <v>610</v>
      </c>
      <c r="F25" s="43" t="s">
        <v>98</v>
      </c>
      <c r="G25" s="43" t="s">
        <v>312</v>
      </c>
      <c r="H25" s="44">
        <v>29314</v>
      </c>
      <c r="I25" s="42">
        <v>8796</v>
      </c>
      <c r="J25" s="42" t="s">
        <v>611</v>
      </c>
      <c r="K25" s="42" t="s">
        <v>612</v>
      </c>
      <c r="L25" s="45">
        <v>83356266</v>
      </c>
      <c r="M25" s="42">
        <v>1118</v>
      </c>
      <c r="N25" s="42" t="s">
        <v>324</v>
      </c>
      <c r="O25" s="42" t="s">
        <v>613</v>
      </c>
      <c r="P25" s="42" t="s">
        <v>614</v>
      </c>
      <c r="Q25" s="42" t="s">
        <v>615</v>
      </c>
      <c r="R25" s="41" t="s">
        <v>347</v>
      </c>
      <c r="S25" s="41" t="s">
        <v>348</v>
      </c>
      <c r="T25" s="46" t="s">
        <v>329</v>
      </c>
      <c r="U25" s="42" t="s">
        <v>330</v>
      </c>
      <c r="V25" s="42" t="s">
        <v>496</v>
      </c>
      <c r="W25" s="42"/>
      <c r="X25" s="42" t="s">
        <v>332</v>
      </c>
      <c r="Y25" s="41">
        <v>9</v>
      </c>
      <c r="Z25" s="46" t="s">
        <v>431</v>
      </c>
      <c r="AA25" s="58">
        <v>39166</v>
      </c>
      <c r="AB25" s="41">
        <v>1</v>
      </c>
      <c r="AC25" s="41">
        <v>708681</v>
      </c>
      <c r="AD25" s="47">
        <v>39209</v>
      </c>
      <c r="AE25" s="42" t="s">
        <v>553</v>
      </c>
      <c r="AF25" s="48" t="s">
        <v>554</v>
      </c>
      <c r="AG25" s="49" t="str">
        <f>VLOOKUP(AF25,'[4]Munka2'!A:B,2,FALSE)</f>
        <v>Belgium</v>
      </c>
      <c r="AH25" s="48">
        <f>VLOOKUP(AG25,'[4]Munka3'!A:B,2,FALSE)</f>
        <v>2</v>
      </c>
      <c r="AI25" s="48">
        <f>VLOOKUP(AH25,'[4]szorzószámok'!A:B,2,FALSE)</f>
        <v>1.05</v>
      </c>
      <c r="AJ25" s="49" t="s">
        <v>555</v>
      </c>
      <c r="AK25" s="49" t="s">
        <v>556</v>
      </c>
      <c r="AL25" s="48">
        <v>5</v>
      </c>
      <c r="AM25" s="41"/>
      <c r="AN25" s="41">
        <v>0</v>
      </c>
      <c r="AO25" s="41">
        <v>0</v>
      </c>
      <c r="AP25" s="50"/>
      <c r="AQ25" s="50"/>
      <c r="AR25" s="50"/>
      <c r="AS25" s="50"/>
      <c r="AT25" s="50"/>
      <c r="AU25" s="50"/>
      <c r="AV25" s="50"/>
      <c r="AW25" s="50"/>
      <c r="AX25" s="50"/>
      <c r="AY25" s="41" t="s">
        <v>338</v>
      </c>
      <c r="AZ25" s="48">
        <v>5</v>
      </c>
      <c r="BA25" s="48">
        <f>VLOOKUP(AZ25,'[4]szorzószámok'!D:E,2,FALSE)</f>
        <v>5</v>
      </c>
      <c r="BB25" s="48">
        <v>0</v>
      </c>
      <c r="BC25" s="51">
        <v>39295</v>
      </c>
      <c r="BD25" s="52">
        <f t="shared" si="0"/>
        <v>0</v>
      </c>
      <c r="BE25" s="53">
        <f t="shared" si="1"/>
        <v>0</v>
      </c>
      <c r="BF25" s="54"/>
      <c r="BG25" s="54"/>
      <c r="BH25" s="55"/>
      <c r="BI25" s="56">
        <f t="shared" si="2"/>
        <v>0</v>
      </c>
      <c r="BJ25" s="57">
        <f t="shared" si="3"/>
        <v>0</v>
      </c>
    </row>
    <row r="26" spans="1:62" ht="12.75">
      <c r="A26" s="41" t="s">
        <v>308</v>
      </c>
      <c r="B26" s="42" t="s">
        <v>616</v>
      </c>
      <c r="C26" s="42" t="s">
        <v>617</v>
      </c>
      <c r="D26" s="42" t="s">
        <v>618</v>
      </c>
      <c r="E26" s="42" t="s">
        <v>619</v>
      </c>
      <c r="F26" s="43" t="s">
        <v>620</v>
      </c>
      <c r="G26" s="43" t="s">
        <v>621</v>
      </c>
      <c r="H26" s="44">
        <v>30645</v>
      </c>
      <c r="I26" s="42">
        <v>8312</v>
      </c>
      <c r="J26" s="42" t="s">
        <v>622</v>
      </c>
      <c r="K26" s="42" t="s">
        <v>623</v>
      </c>
      <c r="L26" s="45">
        <v>687466140</v>
      </c>
      <c r="M26" s="42">
        <v>8312</v>
      </c>
      <c r="N26" s="42" t="s">
        <v>622</v>
      </c>
      <c r="O26" s="42" t="s">
        <v>624</v>
      </c>
      <c r="P26" s="42" t="s">
        <v>625</v>
      </c>
      <c r="Q26" s="42" t="s">
        <v>626</v>
      </c>
      <c r="R26" s="41" t="s">
        <v>347</v>
      </c>
      <c r="S26" s="41" t="s">
        <v>348</v>
      </c>
      <c r="T26" s="46" t="s">
        <v>384</v>
      </c>
      <c r="U26" s="42" t="s">
        <v>385</v>
      </c>
      <c r="V26" s="42" t="s">
        <v>627</v>
      </c>
      <c r="W26" s="42"/>
      <c r="X26" s="42" t="s">
        <v>332</v>
      </c>
      <c r="Y26" s="41">
        <v>9</v>
      </c>
      <c r="Z26" s="46" t="s">
        <v>628</v>
      </c>
      <c r="AA26" s="41" t="s">
        <v>371</v>
      </c>
      <c r="AB26" s="41">
        <v>1</v>
      </c>
      <c r="AC26" s="41">
        <v>719144</v>
      </c>
      <c r="AD26" s="47">
        <v>39205</v>
      </c>
      <c r="AE26" s="42" t="s">
        <v>629</v>
      </c>
      <c r="AF26" s="48" t="s">
        <v>335</v>
      </c>
      <c r="AG26" s="49" t="str">
        <f>VLOOKUP(AF26,'[4]Munka2'!A:B,2,FALSE)</f>
        <v>Németország</v>
      </c>
      <c r="AH26" s="48">
        <f>VLOOKUP(AG26,'[4]Munka3'!A:B,2,FALSE)</f>
        <v>1</v>
      </c>
      <c r="AI26" s="48">
        <f>VLOOKUP(AH26,'[4]szorzószámok'!A:B,2,FALSE)</f>
        <v>1.15</v>
      </c>
      <c r="AJ26" s="49" t="s">
        <v>630</v>
      </c>
      <c r="AK26" s="49" t="s">
        <v>631</v>
      </c>
      <c r="AL26" s="48">
        <v>3</v>
      </c>
      <c r="AM26" s="41"/>
      <c r="AN26" s="41">
        <v>1</v>
      </c>
      <c r="AO26" s="41">
        <v>1</v>
      </c>
      <c r="AP26" s="50"/>
      <c r="AQ26" s="50"/>
      <c r="AR26" s="50"/>
      <c r="AS26" s="50"/>
      <c r="AT26" s="50"/>
      <c r="AU26" s="50"/>
      <c r="AV26" s="50"/>
      <c r="AW26" s="50"/>
      <c r="AX26" s="50"/>
      <c r="AY26" s="41" t="s">
        <v>338</v>
      </c>
      <c r="AZ26" s="48">
        <v>3</v>
      </c>
      <c r="BA26" s="48">
        <f>VLOOKUP(AZ26,'[4]szorzószámok'!D:E,2,FALSE)</f>
        <v>3</v>
      </c>
      <c r="BB26" s="48">
        <v>0</v>
      </c>
      <c r="BC26" s="51">
        <v>39326</v>
      </c>
      <c r="BD26" s="52">
        <f t="shared" si="0"/>
        <v>0</v>
      </c>
      <c r="BE26" s="53">
        <f t="shared" si="1"/>
        <v>0</v>
      </c>
      <c r="BF26" s="54"/>
      <c r="BG26" s="54"/>
      <c r="BH26" s="55"/>
      <c r="BI26" s="56">
        <f t="shared" si="2"/>
        <v>0</v>
      </c>
      <c r="BJ26" s="57">
        <f t="shared" si="3"/>
        <v>0</v>
      </c>
    </row>
    <row r="27" spans="1:62" ht="12.75">
      <c r="A27" s="41" t="s">
        <v>311</v>
      </c>
      <c r="B27" s="42" t="s">
        <v>317</v>
      </c>
      <c r="C27" s="42" t="s">
        <v>632</v>
      </c>
      <c r="D27" s="42" t="s">
        <v>633</v>
      </c>
      <c r="E27" s="42" t="s">
        <v>634</v>
      </c>
      <c r="F27" s="43" t="s">
        <v>277</v>
      </c>
      <c r="G27" s="43" t="s">
        <v>635</v>
      </c>
      <c r="H27" s="44">
        <v>31304</v>
      </c>
      <c r="I27" s="42">
        <v>1112</v>
      </c>
      <c r="J27" s="42" t="s">
        <v>324</v>
      </c>
      <c r="K27" s="42" t="s">
        <v>636</v>
      </c>
      <c r="L27" s="45">
        <v>612275693</v>
      </c>
      <c r="M27" s="42"/>
      <c r="N27" s="42"/>
      <c r="O27" s="42"/>
      <c r="P27" s="42"/>
      <c r="Q27" s="42" t="s">
        <v>637</v>
      </c>
      <c r="R27" s="41" t="s">
        <v>327</v>
      </c>
      <c r="S27" s="41" t="s">
        <v>348</v>
      </c>
      <c r="T27" s="46" t="s">
        <v>417</v>
      </c>
      <c r="U27" s="42" t="s">
        <v>418</v>
      </c>
      <c r="V27" s="42" t="s">
        <v>627</v>
      </c>
      <c r="W27" s="42"/>
      <c r="X27" s="42" t="s">
        <v>332</v>
      </c>
      <c r="Y27" s="41">
        <v>5</v>
      </c>
      <c r="Z27" s="46" t="s">
        <v>638</v>
      </c>
      <c r="AA27" s="41" t="s">
        <v>639</v>
      </c>
      <c r="AB27" s="41">
        <v>1</v>
      </c>
      <c r="AC27" s="41">
        <v>717519</v>
      </c>
      <c r="AD27" s="47">
        <v>39224</v>
      </c>
      <c r="AE27" s="42" t="s">
        <v>640</v>
      </c>
      <c r="AF27" s="48" t="s">
        <v>526</v>
      </c>
      <c r="AG27" s="49" t="str">
        <f>VLOOKUP(AF27,'[4]Munka2'!A:B,2,FALSE)</f>
        <v>Hollandia</v>
      </c>
      <c r="AH27" s="48">
        <f>VLOOKUP(AG27,'[4]Munka3'!A:B,2,FALSE)</f>
        <v>1</v>
      </c>
      <c r="AI27" s="48">
        <f>VLOOKUP(AH27,'[4]szorzószámok'!A:B,2,FALSE)</f>
        <v>1.15</v>
      </c>
      <c r="AJ27" s="49" t="s">
        <v>233</v>
      </c>
      <c r="AK27" s="49" t="s">
        <v>641</v>
      </c>
      <c r="AL27" s="48">
        <v>3</v>
      </c>
      <c r="AM27" s="41"/>
      <c r="AN27" s="41">
        <v>0</v>
      </c>
      <c r="AO27" s="41">
        <v>0</v>
      </c>
      <c r="AP27" s="50"/>
      <c r="AQ27" s="50"/>
      <c r="AR27" s="50"/>
      <c r="AS27" s="50"/>
      <c r="AT27" s="50"/>
      <c r="AU27" s="50"/>
      <c r="AV27" s="50"/>
      <c r="AW27" s="50"/>
      <c r="AX27" s="50"/>
      <c r="AY27" s="41" t="s">
        <v>338</v>
      </c>
      <c r="AZ27" s="48">
        <v>3</v>
      </c>
      <c r="BA27" s="48">
        <f>VLOOKUP(AZ27,'[4]szorzószámok'!D:E,2,FALSE)</f>
        <v>3</v>
      </c>
      <c r="BB27" s="48">
        <v>0</v>
      </c>
      <c r="BC27" s="51">
        <v>39326</v>
      </c>
      <c r="BD27" s="52">
        <f t="shared" si="0"/>
        <v>0</v>
      </c>
      <c r="BE27" s="53">
        <f t="shared" si="1"/>
        <v>0</v>
      </c>
      <c r="BF27" s="54"/>
      <c r="BG27" s="54"/>
      <c r="BH27" s="55"/>
      <c r="BI27" s="56">
        <f t="shared" si="2"/>
        <v>0</v>
      </c>
      <c r="BJ27" s="57">
        <f t="shared" si="3"/>
        <v>0</v>
      </c>
    </row>
    <row r="28" spans="1:62" ht="12.75">
      <c r="A28" s="41" t="s">
        <v>315</v>
      </c>
      <c r="B28" s="42" t="s">
        <v>375</v>
      </c>
      <c r="C28" s="42" t="s">
        <v>376</v>
      </c>
      <c r="D28" s="42" t="s">
        <v>377</v>
      </c>
      <c r="E28" s="42" t="s">
        <v>642</v>
      </c>
      <c r="F28" s="43" t="s">
        <v>643</v>
      </c>
      <c r="G28" s="43" t="s">
        <v>644</v>
      </c>
      <c r="H28" s="44">
        <v>30694</v>
      </c>
      <c r="I28" s="42">
        <v>2143</v>
      </c>
      <c r="J28" s="42" t="s">
        <v>645</v>
      </c>
      <c r="K28" s="42" t="s">
        <v>646</v>
      </c>
      <c r="L28" s="45"/>
      <c r="M28" s="42"/>
      <c r="N28" s="42"/>
      <c r="O28" s="42"/>
      <c r="P28" s="42"/>
      <c r="Q28" s="42" t="s">
        <v>647</v>
      </c>
      <c r="R28" s="41" t="s">
        <v>327</v>
      </c>
      <c r="S28" s="41" t="s">
        <v>348</v>
      </c>
      <c r="T28" s="46" t="s">
        <v>648</v>
      </c>
      <c r="U28" s="42" t="s">
        <v>649</v>
      </c>
      <c r="V28" s="42" t="s">
        <v>386</v>
      </c>
      <c r="W28" s="42" t="s">
        <v>650</v>
      </c>
      <c r="X28" s="42" t="s">
        <v>332</v>
      </c>
      <c r="Y28" s="41">
        <v>7</v>
      </c>
      <c r="Z28" s="46" t="s">
        <v>430</v>
      </c>
      <c r="AA28" s="41" t="s">
        <v>431</v>
      </c>
      <c r="AB28" s="41">
        <v>1</v>
      </c>
      <c r="AC28" s="41">
        <v>707004</v>
      </c>
      <c r="AD28" s="47">
        <v>39205</v>
      </c>
      <c r="AE28" s="42" t="s">
        <v>651</v>
      </c>
      <c r="AF28" s="48" t="s">
        <v>433</v>
      </c>
      <c r="AG28" s="49" t="str">
        <f>VLOOKUP(AF28,'[4]Munka2'!A:B,2,FALSE)</f>
        <v>Portugália</v>
      </c>
      <c r="AH28" s="48">
        <f>VLOOKUP(AG28,'[4]Munka3'!A:B,2,FALSE)</f>
        <v>2</v>
      </c>
      <c r="AI28" s="48">
        <f>VLOOKUP(AH28,'[4]szorzószámok'!A:B,2,FALSE)</f>
        <v>1.05</v>
      </c>
      <c r="AJ28" s="49" t="s">
        <v>652</v>
      </c>
      <c r="AK28" s="49" t="s">
        <v>653</v>
      </c>
      <c r="AL28" s="48">
        <v>4</v>
      </c>
      <c r="AM28" s="41"/>
      <c r="AN28" s="41">
        <v>0</v>
      </c>
      <c r="AO28" s="41">
        <v>1</v>
      </c>
      <c r="AP28" s="50"/>
      <c r="AQ28" s="50"/>
      <c r="AR28" s="50"/>
      <c r="AS28" s="50"/>
      <c r="AT28" s="50"/>
      <c r="AU28" s="50"/>
      <c r="AV28" s="50"/>
      <c r="AW28" s="50"/>
      <c r="AX28" s="50"/>
      <c r="AY28" s="41" t="s">
        <v>338</v>
      </c>
      <c r="AZ28" s="48">
        <v>4</v>
      </c>
      <c r="BA28" s="48">
        <f>VLOOKUP(AZ28,'[4]szorzószámok'!D:E,2,FALSE)</f>
        <v>4</v>
      </c>
      <c r="BB28" s="48">
        <v>0</v>
      </c>
      <c r="BC28" s="51">
        <v>39479</v>
      </c>
      <c r="BD28" s="52">
        <f t="shared" si="0"/>
        <v>0</v>
      </c>
      <c r="BE28" s="53">
        <f t="shared" si="1"/>
        <v>0</v>
      </c>
      <c r="BF28" s="54"/>
      <c r="BG28" s="54"/>
      <c r="BH28" s="55"/>
      <c r="BI28" s="56">
        <f t="shared" si="2"/>
        <v>0</v>
      </c>
      <c r="BJ28" s="57">
        <f t="shared" si="3"/>
        <v>0</v>
      </c>
    </row>
    <row r="29" spans="1:62" ht="12.75">
      <c r="A29" s="41" t="s">
        <v>654</v>
      </c>
      <c r="B29" s="42" t="s">
        <v>578</v>
      </c>
      <c r="C29" s="42" t="s">
        <v>579</v>
      </c>
      <c r="D29" s="42" t="s">
        <v>580</v>
      </c>
      <c r="E29" s="42" t="s">
        <v>655</v>
      </c>
      <c r="F29" s="43" t="s">
        <v>306</v>
      </c>
      <c r="G29" s="43" t="s">
        <v>656</v>
      </c>
      <c r="H29" s="44">
        <v>29077</v>
      </c>
      <c r="I29" s="42">
        <v>1022</v>
      </c>
      <c r="J29" s="42" t="s">
        <v>324</v>
      </c>
      <c r="K29" s="42" t="s">
        <v>657</v>
      </c>
      <c r="L29" s="45" t="s">
        <v>658</v>
      </c>
      <c r="M29" s="42"/>
      <c r="N29" s="42"/>
      <c r="O29" s="42"/>
      <c r="P29" s="42"/>
      <c r="Q29" s="42" t="s">
        <v>659</v>
      </c>
      <c r="R29" s="41" t="s">
        <v>347</v>
      </c>
      <c r="S29" s="41" t="s">
        <v>348</v>
      </c>
      <c r="T29" s="46" t="s">
        <v>384</v>
      </c>
      <c r="U29" s="42" t="s">
        <v>385</v>
      </c>
      <c r="V29" s="42" t="s">
        <v>386</v>
      </c>
      <c r="W29" s="42" t="s">
        <v>660</v>
      </c>
      <c r="X29" s="42" t="s">
        <v>332</v>
      </c>
      <c r="Y29" s="41">
        <v>7</v>
      </c>
      <c r="Z29" s="46" t="s">
        <v>661</v>
      </c>
      <c r="AA29" s="41" t="s">
        <v>662</v>
      </c>
      <c r="AB29" s="41">
        <v>1</v>
      </c>
      <c r="AC29" s="41">
        <v>718813</v>
      </c>
      <c r="AD29" s="47">
        <v>39204</v>
      </c>
      <c r="AE29" s="42" t="s">
        <v>588</v>
      </c>
      <c r="AF29" s="48" t="s">
        <v>355</v>
      </c>
      <c r="AG29" s="49" t="str">
        <f>VLOOKUP(AF29,'[4]Munka2'!A:B,2,FALSE)</f>
        <v>Franciaország</v>
      </c>
      <c r="AH29" s="48">
        <f>VLOOKUP(AG29,'[4]Munka3'!A:B,2,FALSE)</f>
        <v>2</v>
      </c>
      <c r="AI29" s="48">
        <f>VLOOKUP(AH29,'[4]szorzószámok'!A:B,2,FALSE)</f>
        <v>1.05</v>
      </c>
      <c r="AJ29" s="49" t="s">
        <v>589</v>
      </c>
      <c r="AK29" s="49" t="s">
        <v>590</v>
      </c>
      <c r="AL29" s="48">
        <v>4</v>
      </c>
      <c r="AM29" s="41">
        <v>1</v>
      </c>
      <c r="AN29" s="41">
        <v>1</v>
      </c>
      <c r="AO29" s="41">
        <v>1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41" t="s">
        <v>338</v>
      </c>
      <c r="AZ29" s="48">
        <v>3</v>
      </c>
      <c r="BA29" s="48">
        <f>VLOOKUP(AZ29,'[4]szorzószámok'!D:E,2,FALSE)</f>
        <v>3</v>
      </c>
      <c r="BB29" s="48">
        <v>0</v>
      </c>
      <c r="BC29" s="51">
        <v>39479</v>
      </c>
      <c r="BD29" s="52">
        <f t="shared" si="0"/>
        <v>0</v>
      </c>
      <c r="BE29" s="53">
        <f t="shared" si="1"/>
        <v>0</v>
      </c>
      <c r="BF29" s="54"/>
      <c r="BG29" s="54"/>
      <c r="BH29" s="55"/>
      <c r="BI29" s="56">
        <f t="shared" si="2"/>
        <v>0</v>
      </c>
      <c r="BJ29" s="57">
        <f t="shared" si="3"/>
        <v>0</v>
      </c>
    </row>
    <row r="30" spans="1:62" ht="12.75">
      <c r="A30" s="41" t="s">
        <v>663</v>
      </c>
      <c r="B30" s="42" t="s">
        <v>578</v>
      </c>
      <c r="C30" s="42" t="s">
        <v>579</v>
      </c>
      <c r="D30" s="42" t="s">
        <v>580</v>
      </c>
      <c r="E30" s="42" t="s">
        <v>664</v>
      </c>
      <c r="F30" s="43" t="s">
        <v>288</v>
      </c>
      <c r="G30" s="43" t="s">
        <v>665</v>
      </c>
      <c r="H30" s="44">
        <v>30813</v>
      </c>
      <c r="I30" s="42">
        <v>1022</v>
      </c>
      <c r="J30" s="42" t="s">
        <v>324</v>
      </c>
      <c r="K30" s="42" t="s">
        <v>666</v>
      </c>
      <c r="L30" s="45" t="s">
        <v>667</v>
      </c>
      <c r="M30" s="42">
        <v>1022</v>
      </c>
      <c r="N30" s="42" t="s">
        <v>324</v>
      </c>
      <c r="O30" s="42" t="s">
        <v>668</v>
      </c>
      <c r="P30" s="42" t="s">
        <v>669</v>
      </c>
      <c r="Q30" s="42" t="s">
        <v>670</v>
      </c>
      <c r="R30" s="41" t="s">
        <v>347</v>
      </c>
      <c r="S30" s="41" t="s">
        <v>348</v>
      </c>
      <c r="T30" s="46" t="s">
        <v>384</v>
      </c>
      <c r="U30" s="42" t="s">
        <v>385</v>
      </c>
      <c r="V30" s="42" t="s">
        <v>386</v>
      </c>
      <c r="W30" s="42" t="s">
        <v>671</v>
      </c>
      <c r="X30" s="42" t="s">
        <v>332</v>
      </c>
      <c r="Y30" s="41">
        <v>9</v>
      </c>
      <c r="Z30" s="46" t="s">
        <v>672</v>
      </c>
      <c r="AA30" s="41" t="s">
        <v>516</v>
      </c>
      <c r="AB30" s="41">
        <v>1</v>
      </c>
      <c r="AC30" s="41">
        <v>705619</v>
      </c>
      <c r="AD30" s="47">
        <v>39205</v>
      </c>
      <c r="AE30" s="42" t="s">
        <v>673</v>
      </c>
      <c r="AF30" s="48" t="s">
        <v>355</v>
      </c>
      <c r="AG30" s="49" t="s">
        <v>200</v>
      </c>
      <c r="AH30" s="48">
        <f>VLOOKUP(AG30,'[4]Munka3'!A:B,2,FALSE)</f>
        <v>1</v>
      </c>
      <c r="AI30" s="48">
        <f>VLOOKUP(AH30,'[4]szorzószámok'!A:B,2,FALSE)</f>
        <v>1.15</v>
      </c>
      <c r="AJ30" s="49" t="s">
        <v>674</v>
      </c>
      <c r="AK30" s="49" t="s">
        <v>675</v>
      </c>
      <c r="AL30" s="48">
        <v>5</v>
      </c>
      <c r="AM30" s="41">
        <v>1</v>
      </c>
      <c r="AN30" s="41">
        <v>1</v>
      </c>
      <c r="AO30" s="41">
        <v>0</v>
      </c>
      <c r="AP30" s="50"/>
      <c r="AQ30" s="50"/>
      <c r="AR30" s="50"/>
      <c r="AS30" s="50"/>
      <c r="AT30" s="50"/>
      <c r="AU30" s="50"/>
      <c r="AV30" s="50"/>
      <c r="AW30" s="50"/>
      <c r="AX30" s="50"/>
      <c r="AY30" s="41" t="s">
        <v>338</v>
      </c>
      <c r="AZ30" s="48">
        <v>5</v>
      </c>
      <c r="BA30" s="48">
        <f>VLOOKUP(AZ30,'[4]szorzószámok'!D:E,2,FALSE)</f>
        <v>5</v>
      </c>
      <c r="BB30" s="48">
        <v>0</v>
      </c>
      <c r="BC30" s="51">
        <v>39326</v>
      </c>
      <c r="BD30" s="52">
        <f t="shared" si="0"/>
        <v>0</v>
      </c>
      <c r="BE30" s="53">
        <f t="shared" si="1"/>
        <v>0</v>
      </c>
      <c r="BF30" s="54"/>
      <c r="BG30" s="54"/>
      <c r="BH30" s="55"/>
      <c r="BI30" s="56">
        <f t="shared" si="2"/>
        <v>0</v>
      </c>
      <c r="BJ30" s="57">
        <f t="shared" si="3"/>
        <v>0</v>
      </c>
    </row>
    <row r="31" spans="1:62" ht="12.75">
      <c r="A31" s="41" t="s">
        <v>676</v>
      </c>
      <c r="B31" s="42" t="s">
        <v>375</v>
      </c>
      <c r="C31" s="42" t="s">
        <v>376</v>
      </c>
      <c r="D31" s="42" t="s">
        <v>377</v>
      </c>
      <c r="E31" s="42" t="s">
        <v>677</v>
      </c>
      <c r="F31" s="43" t="s">
        <v>262</v>
      </c>
      <c r="G31" s="43" t="s">
        <v>678</v>
      </c>
      <c r="H31" s="44">
        <v>28414</v>
      </c>
      <c r="I31" s="42">
        <v>1102</v>
      </c>
      <c r="J31" s="42" t="s">
        <v>324</v>
      </c>
      <c r="K31" s="42" t="s">
        <v>679</v>
      </c>
      <c r="L31" s="45">
        <v>612422214</v>
      </c>
      <c r="M31" s="42">
        <v>1031</v>
      </c>
      <c r="N31" s="42" t="s">
        <v>324</v>
      </c>
      <c r="O31" s="42" t="s">
        <v>680</v>
      </c>
      <c r="P31" s="42">
        <v>6702206633</v>
      </c>
      <c r="Q31" s="42" t="s">
        <v>681</v>
      </c>
      <c r="R31" s="41" t="s">
        <v>327</v>
      </c>
      <c r="S31" s="41" t="s">
        <v>348</v>
      </c>
      <c r="T31" s="46" t="s">
        <v>384</v>
      </c>
      <c r="U31" s="42" t="s">
        <v>385</v>
      </c>
      <c r="V31" s="42" t="s">
        <v>386</v>
      </c>
      <c r="W31" s="42" t="s">
        <v>671</v>
      </c>
      <c r="X31" s="42" t="s">
        <v>332</v>
      </c>
      <c r="Y31" s="41">
        <v>9</v>
      </c>
      <c r="Z31" s="46" t="s">
        <v>682</v>
      </c>
      <c r="AA31" s="41" t="s">
        <v>683</v>
      </c>
      <c r="AB31" s="41">
        <v>1</v>
      </c>
      <c r="AC31" s="41">
        <v>718789</v>
      </c>
      <c r="AD31" s="47">
        <v>39205</v>
      </c>
      <c r="AE31" s="42" t="s">
        <v>684</v>
      </c>
      <c r="AF31" s="48" t="s">
        <v>685</v>
      </c>
      <c r="AG31" s="49" t="str">
        <f>VLOOKUP(AF31,'[4]Munka2'!A:B,2,FALSE)</f>
        <v>Észtország</v>
      </c>
      <c r="AH31" s="48">
        <f>VLOOKUP(AG31,'[4]Munka3'!A:B,2,FALSE)</f>
        <v>3</v>
      </c>
      <c r="AI31" s="48">
        <f>VLOOKUP(AH31,'[4]szorzószámok'!A:B,2,FALSE)</f>
        <v>1</v>
      </c>
      <c r="AJ31" s="49" t="s">
        <v>686</v>
      </c>
      <c r="AK31" s="49" t="s">
        <v>687</v>
      </c>
      <c r="AL31" s="48">
        <v>5</v>
      </c>
      <c r="AM31" s="41">
        <v>1</v>
      </c>
      <c r="AN31" s="41">
        <v>0</v>
      </c>
      <c r="AO31" s="41">
        <v>1</v>
      </c>
      <c r="AP31" s="50"/>
      <c r="AQ31" s="50"/>
      <c r="AR31" s="50"/>
      <c r="AS31" s="50"/>
      <c r="AT31" s="50"/>
      <c r="AU31" s="50"/>
      <c r="AV31" s="50"/>
      <c r="AW31" s="50"/>
      <c r="AX31" s="50"/>
      <c r="AY31" s="41" t="s">
        <v>338</v>
      </c>
      <c r="AZ31" s="48">
        <v>5</v>
      </c>
      <c r="BA31" s="48">
        <f>VLOOKUP(AZ31,'[4]szorzószámok'!D:E,2,FALSE)</f>
        <v>5</v>
      </c>
      <c r="BB31" s="48">
        <v>0</v>
      </c>
      <c r="BC31" s="51">
        <v>39326</v>
      </c>
      <c r="BD31" s="52">
        <f t="shared" si="0"/>
        <v>0</v>
      </c>
      <c r="BE31" s="53">
        <f t="shared" si="1"/>
        <v>0</v>
      </c>
      <c r="BF31" s="54"/>
      <c r="BG31" s="54"/>
      <c r="BH31" s="55"/>
      <c r="BI31" s="56">
        <f t="shared" si="2"/>
        <v>0</v>
      </c>
      <c r="BJ31" s="57">
        <f t="shared" si="3"/>
        <v>0</v>
      </c>
    </row>
    <row r="32" spans="1:62" ht="12.75">
      <c r="A32" s="41" t="s">
        <v>688</v>
      </c>
      <c r="B32" s="42" t="s">
        <v>375</v>
      </c>
      <c r="C32" s="42" t="s">
        <v>376</v>
      </c>
      <c r="D32" s="42" t="s">
        <v>377</v>
      </c>
      <c r="E32" s="42" t="s">
        <v>689</v>
      </c>
      <c r="F32" s="43" t="s">
        <v>690</v>
      </c>
      <c r="G32" s="43" t="s">
        <v>691</v>
      </c>
      <c r="H32" s="44">
        <v>29973</v>
      </c>
      <c r="I32" s="42">
        <v>6723</v>
      </c>
      <c r="J32" s="42" t="s">
        <v>692</v>
      </c>
      <c r="K32" s="42" t="s">
        <v>693</v>
      </c>
      <c r="L32" s="45" t="s">
        <v>694</v>
      </c>
      <c r="M32" s="42">
        <v>1124</v>
      </c>
      <c r="N32" s="42" t="s">
        <v>324</v>
      </c>
      <c r="O32" s="42" t="s">
        <v>695</v>
      </c>
      <c r="P32" s="42" t="s">
        <v>696</v>
      </c>
      <c r="Q32" s="42" t="s">
        <v>697</v>
      </c>
      <c r="R32" s="41" t="s">
        <v>347</v>
      </c>
      <c r="S32" s="41" t="s">
        <v>348</v>
      </c>
      <c r="T32" s="46" t="s">
        <v>698</v>
      </c>
      <c r="U32" s="42" t="s">
        <v>699</v>
      </c>
      <c r="V32" s="42" t="s">
        <v>700</v>
      </c>
      <c r="W32" s="42" t="s">
        <v>701</v>
      </c>
      <c r="X32" s="42" t="s">
        <v>332</v>
      </c>
      <c r="Y32" s="41">
        <v>3</v>
      </c>
      <c r="Z32" s="46" t="s">
        <v>702</v>
      </c>
      <c r="AA32" s="41"/>
      <c r="AB32" s="41">
        <v>1</v>
      </c>
      <c r="AC32" s="41">
        <v>718442</v>
      </c>
      <c r="AD32" s="47">
        <v>39209</v>
      </c>
      <c r="AE32" s="42" t="s">
        <v>703</v>
      </c>
      <c r="AF32" s="48" t="s">
        <v>355</v>
      </c>
      <c r="AG32" s="49" t="str">
        <f>VLOOKUP(AF32,'[4]Munka2'!A:B,2,FALSE)</f>
        <v>Franciaország</v>
      </c>
      <c r="AH32" s="48">
        <f>VLOOKUP(AG32,'[4]Munka3'!A:B,2,FALSE)</f>
        <v>2</v>
      </c>
      <c r="AI32" s="48">
        <f>VLOOKUP(AH32,'[4]szorzószámok'!A:B,2,FALSE)</f>
        <v>1.05</v>
      </c>
      <c r="AJ32" s="49" t="s">
        <v>704</v>
      </c>
      <c r="AK32" s="49" t="s">
        <v>705</v>
      </c>
      <c r="AL32" s="48">
        <v>6</v>
      </c>
      <c r="AM32" s="41"/>
      <c r="AN32" s="41">
        <v>1</v>
      </c>
      <c r="AO32" s="41">
        <v>1</v>
      </c>
      <c r="AP32" s="50"/>
      <c r="AQ32" s="50"/>
      <c r="AR32" s="50"/>
      <c r="AS32" s="50"/>
      <c r="AT32" s="50"/>
      <c r="AU32" s="50"/>
      <c r="AV32" s="50"/>
      <c r="AW32" s="50"/>
      <c r="AX32" s="50"/>
      <c r="AY32" s="41" t="s">
        <v>338</v>
      </c>
      <c r="AZ32" s="48">
        <v>5</v>
      </c>
      <c r="BA32" s="48">
        <f>VLOOKUP(AZ32,'[4]szorzószámok'!D:E,2,FALSE)</f>
        <v>5</v>
      </c>
      <c r="BB32" s="48">
        <v>0</v>
      </c>
      <c r="BC32" s="51">
        <v>39326</v>
      </c>
      <c r="BD32" s="52">
        <f t="shared" si="0"/>
        <v>0</v>
      </c>
      <c r="BE32" s="53">
        <f t="shared" si="1"/>
        <v>0</v>
      </c>
      <c r="BF32" s="54"/>
      <c r="BG32" s="54"/>
      <c r="BH32" s="55"/>
      <c r="BI32" s="56">
        <f t="shared" si="2"/>
        <v>0</v>
      </c>
      <c r="BJ32" s="57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7"/>
  <dimension ref="A1:G32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10.57421875" style="0" customWidth="1"/>
    <col min="2" max="2" width="19.8515625" style="0" customWidth="1"/>
    <col min="3" max="3" width="16.8515625" style="0" customWidth="1"/>
  </cols>
  <sheetData>
    <row r="1" spans="1:6" ht="15" customHeight="1" thickBot="1">
      <c r="A1" s="59" t="s">
        <v>706</v>
      </c>
      <c r="B1" s="60" t="s">
        <v>707</v>
      </c>
      <c r="C1" s="60" t="s">
        <v>708</v>
      </c>
      <c r="D1" s="60" t="s">
        <v>709</v>
      </c>
      <c r="E1" s="90" t="s">
        <v>999</v>
      </c>
      <c r="F1" s="90" t="s">
        <v>1000</v>
      </c>
    </row>
    <row r="2" spans="1:7" ht="15" customHeight="1" thickBot="1">
      <c r="A2" s="61">
        <v>1</v>
      </c>
      <c r="B2" s="62" t="s">
        <v>710</v>
      </c>
      <c r="C2" s="62" t="s">
        <v>711</v>
      </c>
      <c r="D2" s="62">
        <v>5</v>
      </c>
      <c r="E2" s="95" t="s">
        <v>1007</v>
      </c>
      <c r="F2" s="95" t="s">
        <v>1002</v>
      </c>
      <c r="G2" s="89" t="s">
        <v>1136</v>
      </c>
    </row>
    <row r="3" spans="1:7" ht="15" customHeight="1" thickBot="1">
      <c r="A3" s="61">
        <v>2</v>
      </c>
      <c r="B3" s="62" t="s">
        <v>712</v>
      </c>
      <c r="C3" s="62" t="s">
        <v>713</v>
      </c>
      <c r="D3" s="62">
        <v>5</v>
      </c>
      <c r="E3" s="95" t="s">
        <v>1006</v>
      </c>
      <c r="F3" s="95" t="s">
        <v>1002</v>
      </c>
      <c r="G3" s="89" t="s">
        <v>1137</v>
      </c>
    </row>
    <row r="4" spans="1:7" ht="15" customHeight="1" thickBot="1">
      <c r="A4" s="61">
        <v>3</v>
      </c>
      <c r="B4" s="62" t="s">
        <v>714</v>
      </c>
      <c r="C4" s="62" t="s">
        <v>715</v>
      </c>
      <c r="D4" s="62">
        <v>4</v>
      </c>
      <c r="E4" s="95" t="s">
        <v>350</v>
      </c>
      <c r="F4" s="95" t="s">
        <v>1002</v>
      </c>
      <c r="G4" s="89" t="s">
        <v>1138</v>
      </c>
    </row>
    <row r="5" spans="1:7" ht="15" customHeight="1" thickBot="1">
      <c r="A5" s="61">
        <v>4</v>
      </c>
      <c r="B5" s="62" t="s">
        <v>716</v>
      </c>
      <c r="C5" s="62" t="s">
        <v>717</v>
      </c>
      <c r="D5" s="62">
        <v>5</v>
      </c>
      <c r="E5" s="95" t="s">
        <v>402</v>
      </c>
      <c r="F5" s="95" t="s">
        <v>1002</v>
      </c>
      <c r="G5" s="89" t="s">
        <v>1139</v>
      </c>
    </row>
    <row r="6" spans="1:7" ht="15" customHeight="1" thickBot="1">
      <c r="A6" s="61">
        <v>5</v>
      </c>
      <c r="B6" s="62" t="s">
        <v>718</v>
      </c>
      <c r="C6" s="62" t="s">
        <v>719</v>
      </c>
      <c r="D6" s="62">
        <v>5</v>
      </c>
      <c r="E6" s="95"/>
      <c r="F6" s="95"/>
      <c r="G6" s="89" t="s">
        <v>964</v>
      </c>
    </row>
    <row r="7" spans="1:7" ht="15" customHeight="1" thickBot="1">
      <c r="A7" s="61">
        <v>6</v>
      </c>
      <c r="B7" s="62" t="s">
        <v>720</v>
      </c>
      <c r="C7" s="62" t="s">
        <v>721</v>
      </c>
      <c r="D7" s="62">
        <v>5</v>
      </c>
      <c r="E7" s="95" t="s">
        <v>330</v>
      </c>
      <c r="F7" s="95" t="s">
        <v>1002</v>
      </c>
      <c r="G7" s="89" t="s">
        <v>1140</v>
      </c>
    </row>
    <row r="8" spans="1:7" ht="15" customHeight="1" thickBot="1">
      <c r="A8" s="61">
        <v>7</v>
      </c>
      <c r="B8" s="62" t="s">
        <v>722</v>
      </c>
      <c r="C8" s="62" t="s">
        <v>723</v>
      </c>
      <c r="D8" s="62">
        <v>4</v>
      </c>
      <c r="E8" s="95" t="s">
        <v>1006</v>
      </c>
      <c r="F8" s="95" t="s">
        <v>1002</v>
      </c>
      <c r="G8" s="89" t="s">
        <v>1141</v>
      </c>
    </row>
    <row r="9" spans="1:7" ht="15" customHeight="1" thickBot="1">
      <c r="A9" s="61">
        <v>8</v>
      </c>
      <c r="B9" s="62" t="s">
        <v>724</v>
      </c>
      <c r="C9" s="62" t="s">
        <v>725</v>
      </c>
      <c r="D9" s="62">
        <v>4</v>
      </c>
      <c r="E9" s="95" t="s">
        <v>1006</v>
      </c>
      <c r="F9" s="95" t="s">
        <v>1004</v>
      </c>
      <c r="G9" s="89" t="s">
        <v>1142</v>
      </c>
    </row>
    <row r="10" spans="1:7" ht="15" customHeight="1" thickBot="1">
      <c r="A10" s="61">
        <v>9</v>
      </c>
      <c r="B10" s="62" t="s">
        <v>726</v>
      </c>
      <c r="C10" s="62" t="s">
        <v>727</v>
      </c>
      <c r="D10" s="62">
        <v>5</v>
      </c>
      <c r="E10" s="95" t="s">
        <v>350</v>
      </c>
      <c r="F10" s="95" t="s">
        <v>1002</v>
      </c>
      <c r="G10" s="89" t="s">
        <v>1143</v>
      </c>
    </row>
    <row r="11" spans="1:7" ht="15" customHeight="1" thickBot="1">
      <c r="A11" s="61">
        <v>10</v>
      </c>
      <c r="B11" s="62" t="s">
        <v>728</v>
      </c>
      <c r="C11" s="62" t="s">
        <v>717</v>
      </c>
      <c r="D11" s="62">
        <v>5</v>
      </c>
      <c r="E11" s="95" t="s">
        <v>402</v>
      </c>
      <c r="F11" s="95" t="s">
        <v>1002</v>
      </c>
      <c r="G11" s="89" t="s">
        <v>1144</v>
      </c>
    </row>
    <row r="12" spans="1:7" ht="15" customHeight="1" thickBot="1">
      <c r="A12" s="61">
        <v>11</v>
      </c>
      <c r="B12" s="62" t="s">
        <v>729</v>
      </c>
      <c r="C12" s="62" t="s">
        <v>730</v>
      </c>
      <c r="D12" s="62">
        <v>5</v>
      </c>
      <c r="E12" s="95" t="s">
        <v>782</v>
      </c>
      <c r="F12" s="95" t="s">
        <v>1002</v>
      </c>
      <c r="G12" s="89" t="s">
        <v>983</v>
      </c>
    </row>
    <row r="13" spans="1:7" ht="15" customHeight="1" thickBot="1">
      <c r="A13" s="61">
        <v>12</v>
      </c>
      <c r="B13" s="62" t="s">
        <v>731</v>
      </c>
      <c r="C13" s="62" t="s">
        <v>723</v>
      </c>
      <c r="D13" s="62">
        <v>4</v>
      </c>
      <c r="E13" s="95" t="s">
        <v>330</v>
      </c>
      <c r="F13" s="95" t="s">
        <v>1002</v>
      </c>
      <c r="G13" s="89" t="s">
        <v>1145</v>
      </c>
    </row>
    <row r="14" spans="1:7" ht="15" customHeight="1" thickBot="1">
      <c r="A14" s="61">
        <v>13</v>
      </c>
      <c r="B14" s="62" t="s">
        <v>732</v>
      </c>
      <c r="C14" s="62" t="s">
        <v>733</v>
      </c>
      <c r="D14" s="62">
        <v>5</v>
      </c>
      <c r="E14" s="95" t="s">
        <v>1007</v>
      </c>
      <c r="F14" s="95" t="s">
        <v>1002</v>
      </c>
      <c r="G14" s="89" t="s">
        <v>1146</v>
      </c>
    </row>
    <row r="15" spans="1:7" ht="15" customHeight="1" thickBot="1">
      <c r="A15" s="61">
        <v>14</v>
      </c>
      <c r="B15" s="62" t="s">
        <v>734</v>
      </c>
      <c r="C15" s="62" t="s">
        <v>735</v>
      </c>
      <c r="D15" s="62">
        <v>5</v>
      </c>
      <c r="E15" s="95" t="s">
        <v>1006</v>
      </c>
      <c r="F15" s="95" t="s">
        <v>1002</v>
      </c>
      <c r="G15" s="89" t="s">
        <v>1147</v>
      </c>
    </row>
    <row r="16" spans="1:7" ht="15" customHeight="1" thickBot="1">
      <c r="A16" s="61">
        <v>15</v>
      </c>
      <c r="B16" s="62" t="s">
        <v>736</v>
      </c>
      <c r="C16" s="62" t="s">
        <v>737</v>
      </c>
      <c r="D16" s="62">
        <v>3</v>
      </c>
      <c r="E16" s="95" t="s">
        <v>350</v>
      </c>
      <c r="F16" s="95" t="s">
        <v>1002</v>
      </c>
      <c r="G16" s="89" t="s">
        <v>1148</v>
      </c>
    </row>
    <row r="17" spans="1:7" ht="15" customHeight="1" thickBot="1">
      <c r="A17" s="61">
        <v>16</v>
      </c>
      <c r="B17" s="62" t="s">
        <v>738</v>
      </c>
      <c r="C17" s="62" t="s">
        <v>739</v>
      </c>
      <c r="D17" s="62">
        <v>5</v>
      </c>
      <c r="E17" s="95" t="s">
        <v>782</v>
      </c>
      <c r="F17" s="95" t="s">
        <v>1002</v>
      </c>
      <c r="G17" s="89" t="s">
        <v>1149</v>
      </c>
    </row>
    <row r="18" spans="1:7" ht="15" customHeight="1" thickBot="1">
      <c r="A18" s="61">
        <v>17</v>
      </c>
      <c r="B18" s="62" t="s">
        <v>740</v>
      </c>
      <c r="C18" s="62" t="s">
        <v>721</v>
      </c>
      <c r="D18" s="62">
        <v>5</v>
      </c>
      <c r="E18" s="95" t="s">
        <v>330</v>
      </c>
      <c r="F18" s="95" t="s">
        <v>1002</v>
      </c>
      <c r="G18" s="89" t="s">
        <v>975</v>
      </c>
    </row>
    <row r="19" spans="1:7" ht="15" customHeight="1" thickBot="1">
      <c r="A19" s="61">
        <v>18</v>
      </c>
      <c r="B19" s="62" t="s">
        <v>741</v>
      </c>
      <c r="C19" s="62" t="s">
        <v>723</v>
      </c>
      <c r="D19" s="62">
        <v>4</v>
      </c>
      <c r="E19" s="95" t="s">
        <v>1007</v>
      </c>
      <c r="F19" s="95" t="s">
        <v>1002</v>
      </c>
      <c r="G19" s="89" t="s">
        <v>1146</v>
      </c>
    </row>
    <row r="20" spans="1:7" ht="15" customHeight="1" thickBot="1">
      <c r="A20" s="61">
        <v>19</v>
      </c>
      <c r="B20" s="62" t="s">
        <v>742</v>
      </c>
      <c r="C20" s="62" t="s">
        <v>725</v>
      </c>
      <c r="D20" s="62">
        <v>4</v>
      </c>
      <c r="E20" s="95" t="s">
        <v>367</v>
      </c>
      <c r="F20" s="95" t="s">
        <v>1004</v>
      </c>
      <c r="G20" s="89" t="s">
        <v>1142</v>
      </c>
    </row>
    <row r="21" spans="1:7" ht="15" customHeight="1" thickBot="1">
      <c r="A21" s="61">
        <v>20</v>
      </c>
      <c r="B21" s="62" t="s">
        <v>743</v>
      </c>
      <c r="C21" s="62" t="s">
        <v>744</v>
      </c>
      <c r="D21" s="62">
        <v>4</v>
      </c>
      <c r="E21" s="95" t="s">
        <v>350</v>
      </c>
      <c r="F21" s="95" t="s">
        <v>1002</v>
      </c>
      <c r="G21" s="89" t="s">
        <v>1138</v>
      </c>
    </row>
    <row r="22" spans="1:7" ht="15" customHeight="1" thickBot="1">
      <c r="A22" s="61">
        <v>21</v>
      </c>
      <c r="B22" s="62" t="s">
        <v>745</v>
      </c>
      <c r="C22" s="62" t="s">
        <v>746</v>
      </c>
      <c r="D22" s="62">
        <v>3</v>
      </c>
      <c r="E22" s="95" t="s">
        <v>330</v>
      </c>
      <c r="F22" s="95" t="s">
        <v>1002</v>
      </c>
      <c r="G22" s="89" t="s">
        <v>975</v>
      </c>
    </row>
    <row r="23" spans="1:7" ht="15" customHeight="1" thickBot="1">
      <c r="A23" s="61">
        <v>22</v>
      </c>
      <c r="B23" s="62" t="s">
        <v>747</v>
      </c>
      <c r="C23" s="62" t="s">
        <v>748</v>
      </c>
      <c r="D23" s="62">
        <v>4</v>
      </c>
      <c r="E23" s="95" t="s">
        <v>1007</v>
      </c>
      <c r="F23" s="95" t="s">
        <v>1002</v>
      </c>
      <c r="G23" s="89" t="s">
        <v>1146</v>
      </c>
    </row>
    <row r="24" spans="1:7" ht="15" customHeight="1" thickBot="1">
      <c r="A24" s="61">
        <v>23</v>
      </c>
      <c r="B24" s="62" t="s">
        <v>749</v>
      </c>
      <c r="C24" s="62" t="s">
        <v>723</v>
      </c>
      <c r="D24" s="62">
        <v>4</v>
      </c>
      <c r="E24" s="95" t="s">
        <v>1007</v>
      </c>
      <c r="F24" s="95" t="s">
        <v>1002</v>
      </c>
      <c r="G24" s="89" t="s">
        <v>1146</v>
      </c>
    </row>
    <row r="25" spans="1:7" ht="15" customHeight="1" thickBot="1">
      <c r="A25" s="61">
        <v>24</v>
      </c>
      <c r="B25" s="62" t="s">
        <v>750</v>
      </c>
      <c r="C25" s="62" t="s">
        <v>751</v>
      </c>
      <c r="D25" s="62">
        <v>4</v>
      </c>
      <c r="E25" s="95" t="s">
        <v>1007</v>
      </c>
      <c r="F25" s="95" t="s">
        <v>1002</v>
      </c>
      <c r="G25" s="89" t="s">
        <v>1146</v>
      </c>
    </row>
    <row r="26" spans="1:7" ht="15" customHeight="1" thickBot="1">
      <c r="A26" s="61">
        <v>25</v>
      </c>
      <c r="B26" s="62" t="s">
        <v>752</v>
      </c>
      <c r="C26" s="62" t="s">
        <v>753</v>
      </c>
      <c r="D26" s="62">
        <v>4</v>
      </c>
      <c r="E26" s="95" t="s">
        <v>1007</v>
      </c>
      <c r="F26" s="95" t="s">
        <v>1002</v>
      </c>
      <c r="G26" s="89" t="s">
        <v>978</v>
      </c>
    </row>
    <row r="27" spans="1:7" ht="15" customHeight="1" thickBot="1">
      <c r="A27" s="61">
        <v>26</v>
      </c>
      <c r="B27" s="62" t="s">
        <v>754</v>
      </c>
      <c r="C27" s="62" t="s">
        <v>753</v>
      </c>
      <c r="D27" s="62">
        <v>5</v>
      </c>
      <c r="E27" s="95" t="s">
        <v>1010</v>
      </c>
      <c r="F27" s="95" t="s">
        <v>1004</v>
      </c>
      <c r="G27" s="89" t="s">
        <v>1150</v>
      </c>
    </row>
    <row r="28" spans="1:7" ht="15" customHeight="1" thickBot="1">
      <c r="A28" s="61">
        <v>27</v>
      </c>
      <c r="B28" s="62" t="s">
        <v>755</v>
      </c>
      <c r="C28" s="62" t="s">
        <v>733</v>
      </c>
      <c r="D28" s="62">
        <v>5</v>
      </c>
      <c r="E28" s="95" t="s">
        <v>402</v>
      </c>
      <c r="F28" s="95" t="s">
        <v>1002</v>
      </c>
      <c r="G28" s="89" t="s">
        <v>1151</v>
      </c>
    </row>
    <row r="29" spans="1:7" ht="15" customHeight="1" thickBot="1">
      <c r="A29" s="61">
        <v>28</v>
      </c>
      <c r="B29" s="62" t="s">
        <v>756</v>
      </c>
      <c r="C29" s="62" t="s">
        <v>721</v>
      </c>
      <c r="D29" s="62">
        <v>5</v>
      </c>
      <c r="E29" s="95" t="s">
        <v>1007</v>
      </c>
      <c r="F29" s="95" t="s">
        <v>1002</v>
      </c>
      <c r="G29" s="89" t="s">
        <v>1152</v>
      </c>
    </row>
    <row r="30" spans="1:7" ht="15" customHeight="1" thickBot="1">
      <c r="A30" s="61">
        <v>29</v>
      </c>
      <c r="B30" s="62" t="s">
        <v>757</v>
      </c>
      <c r="C30" s="62" t="s">
        <v>758</v>
      </c>
      <c r="D30" s="62">
        <v>5</v>
      </c>
      <c r="E30" s="95" t="s">
        <v>1009</v>
      </c>
      <c r="F30" s="95" t="s">
        <v>1002</v>
      </c>
      <c r="G30" s="89" t="s">
        <v>1153</v>
      </c>
    </row>
    <row r="31" spans="1:7" ht="15" customHeight="1" thickBot="1">
      <c r="A31" s="61">
        <v>30</v>
      </c>
      <c r="B31" s="62" t="s">
        <v>759</v>
      </c>
      <c r="C31" s="62" t="s">
        <v>723</v>
      </c>
      <c r="D31" s="62">
        <v>4</v>
      </c>
      <c r="E31" s="95" t="s">
        <v>1007</v>
      </c>
      <c r="F31" s="95" t="s">
        <v>1002</v>
      </c>
      <c r="G31" s="89" t="s">
        <v>1136</v>
      </c>
    </row>
    <row r="32" spans="1:7" ht="15" customHeight="1" thickBot="1">
      <c r="A32" s="61">
        <v>31</v>
      </c>
      <c r="B32" s="62" t="s">
        <v>760</v>
      </c>
      <c r="C32" s="62" t="s">
        <v>725</v>
      </c>
      <c r="D32" s="62">
        <v>5</v>
      </c>
      <c r="E32" s="95" t="s">
        <v>1006</v>
      </c>
      <c r="F32" s="95" t="s">
        <v>1002</v>
      </c>
      <c r="G32" s="89" t="s"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/>
  <dimension ref="A1:I47"/>
  <sheetViews>
    <sheetView zoomScalePageLayoutView="0" workbookViewId="0" topLeftCell="A28">
      <selection activeCell="F2" activeCellId="1" sqref="D2:D47 F2:H47"/>
    </sheetView>
  </sheetViews>
  <sheetFormatPr defaultColWidth="9.140625" defaultRowHeight="12.75"/>
  <cols>
    <col min="2" max="2" width="24.421875" style="0" customWidth="1"/>
    <col min="3" max="4" width="18.00390625" style="0" customWidth="1"/>
    <col min="5" max="5" width="15.7109375" style="0" customWidth="1"/>
    <col min="6" max="8" width="16.140625" style="0" customWidth="1"/>
  </cols>
  <sheetData>
    <row r="1" spans="1:8" ht="19.5" customHeight="1" thickBot="1">
      <c r="A1" s="59" t="s">
        <v>706</v>
      </c>
      <c r="B1" s="60" t="s">
        <v>707</v>
      </c>
      <c r="C1" s="60" t="s">
        <v>761</v>
      </c>
      <c r="D1" s="60" t="s">
        <v>708</v>
      </c>
      <c r="E1" s="60" t="s">
        <v>762</v>
      </c>
      <c r="F1" s="60" t="s">
        <v>709</v>
      </c>
      <c r="G1" s="90" t="s">
        <v>999</v>
      </c>
      <c r="H1" s="90" t="s">
        <v>1000</v>
      </c>
    </row>
    <row r="2" spans="1:9" ht="19.5" customHeight="1" thickBot="1">
      <c r="A2" s="63" t="s">
        <v>171</v>
      </c>
      <c r="B2" s="64" t="s">
        <v>763</v>
      </c>
      <c r="C2" s="64" t="s">
        <v>350</v>
      </c>
      <c r="D2" s="64" t="s">
        <v>764</v>
      </c>
      <c r="E2" s="65">
        <v>4.8</v>
      </c>
      <c r="F2" s="65">
        <v>6</v>
      </c>
      <c r="G2" s="91" t="s">
        <v>350</v>
      </c>
      <c r="H2" s="91" t="s">
        <v>1002</v>
      </c>
      <c r="I2" t="s">
        <v>1163</v>
      </c>
    </row>
    <row r="3" spans="1:9" ht="19.5" customHeight="1" thickBot="1">
      <c r="A3" s="63" t="s">
        <v>176</v>
      </c>
      <c r="B3" s="64" t="s">
        <v>765</v>
      </c>
      <c r="C3" s="64" t="s">
        <v>402</v>
      </c>
      <c r="D3" s="64" t="s">
        <v>744</v>
      </c>
      <c r="E3" s="65">
        <v>4.9</v>
      </c>
      <c r="F3" s="65">
        <v>5</v>
      </c>
      <c r="G3" s="91" t="s">
        <v>774</v>
      </c>
      <c r="H3" s="91" t="s">
        <v>1002</v>
      </c>
      <c r="I3" t="s">
        <v>1164</v>
      </c>
    </row>
    <row r="4" spans="1:9" ht="19.5" customHeight="1" thickBot="1">
      <c r="A4" s="61" t="s">
        <v>180</v>
      </c>
      <c r="B4" s="62" t="s">
        <v>766</v>
      </c>
      <c r="C4" s="62" t="s">
        <v>367</v>
      </c>
      <c r="D4" s="62" t="s">
        <v>725</v>
      </c>
      <c r="E4" s="66">
        <v>4</v>
      </c>
      <c r="F4" s="66">
        <v>5</v>
      </c>
      <c r="G4" s="91" t="s">
        <v>367</v>
      </c>
      <c r="H4" s="91" t="s">
        <v>1004</v>
      </c>
      <c r="I4" t="s">
        <v>1165</v>
      </c>
    </row>
    <row r="5" spans="1:9" ht="19.5" customHeight="1" thickBot="1">
      <c r="A5" s="61" t="s">
        <v>183</v>
      </c>
      <c r="B5" s="62" t="s">
        <v>767</v>
      </c>
      <c r="C5" s="62" t="s">
        <v>330</v>
      </c>
      <c r="D5" s="62" t="s">
        <v>721</v>
      </c>
      <c r="E5" s="66">
        <v>4.44</v>
      </c>
      <c r="F5" s="66">
        <v>5</v>
      </c>
      <c r="G5" s="91" t="s">
        <v>330</v>
      </c>
      <c r="H5" s="91" t="s">
        <v>1002</v>
      </c>
      <c r="I5" t="s">
        <v>1166</v>
      </c>
    </row>
    <row r="6" spans="1:9" ht="19.5" customHeight="1" thickBot="1">
      <c r="A6" s="61" t="s">
        <v>187</v>
      </c>
      <c r="B6" s="62" t="s">
        <v>768</v>
      </c>
      <c r="C6" s="62" t="s">
        <v>385</v>
      </c>
      <c r="D6" s="62" t="s">
        <v>753</v>
      </c>
      <c r="E6" s="66">
        <v>4.78</v>
      </c>
      <c r="F6" s="66">
        <v>5</v>
      </c>
      <c r="G6" s="91" t="s">
        <v>385</v>
      </c>
      <c r="H6" s="91" t="s">
        <v>1004</v>
      </c>
      <c r="I6" t="s">
        <v>1167</v>
      </c>
    </row>
    <row r="7" spans="1:9" ht="19.5" customHeight="1" thickBot="1">
      <c r="A7" s="61" t="s">
        <v>191</v>
      </c>
      <c r="B7" s="62" t="s">
        <v>769</v>
      </c>
      <c r="C7" s="62" t="s">
        <v>770</v>
      </c>
      <c r="D7" s="62" t="s">
        <v>719</v>
      </c>
      <c r="E7" s="66">
        <v>4.71</v>
      </c>
      <c r="F7" s="66">
        <v>3</v>
      </c>
      <c r="G7" s="91" t="s">
        <v>385</v>
      </c>
      <c r="H7" s="91" t="s">
        <v>1002</v>
      </c>
      <c r="I7" t="s">
        <v>1168</v>
      </c>
    </row>
    <row r="8" spans="1:9" ht="19.5" customHeight="1" thickBot="1">
      <c r="A8" s="61" t="s">
        <v>193</v>
      </c>
      <c r="B8" s="62" t="s">
        <v>771</v>
      </c>
      <c r="C8" s="62" t="s">
        <v>350</v>
      </c>
      <c r="D8" s="62" t="s">
        <v>772</v>
      </c>
      <c r="E8" s="66">
        <v>4.68</v>
      </c>
      <c r="F8" s="66">
        <v>6</v>
      </c>
      <c r="G8" s="91" t="s">
        <v>350</v>
      </c>
      <c r="H8" s="91" t="s">
        <v>1002</v>
      </c>
      <c r="I8" t="s">
        <v>1169</v>
      </c>
    </row>
    <row r="9" spans="1:9" ht="19.5" customHeight="1" thickBot="1">
      <c r="A9" s="61" t="s">
        <v>197</v>
      </c>
      <c r="B9" s="62" t="s">
        <v>773</v>
      </c>
      <c r="C9" s="62" t="s">
        <v>774</v>
      </c>
      <c r="D9" s="62" t="s">
        <v>733</v>
      </c>
      <c r="E9" s="66">
        <v>4.44</v>
      </c>
      <c r="F9" s="66">
        <v>5</v>
      </c>
      <c r="G9" s="91" t="s">
        <v>774</v>
      </c>
      <c r="H9" s="91" t="s">
        <v>1004</v>
      </c>
      <c r="I9" s="106" t="s">
        <v>1170</v>
      </c>
    </row>
    <row r="10" spans="1:9" ht="19.5" customHeight="1" thickBot="1">
      <c r="A10" s="61" t="s">
        <v>202</v>
      </c>
      <c r="B10" s="62" t="s">
        <v>775</v>
      </c>
      <c r="C10" s="62" t="s">
        <v>367</v>
      </c>
      <c r="D10" s="62" t="s">
        <v>776</v>
      </c>
      <c r="E10" s="66">
        <v>3.28</v>
      </c>
      <c r="F10" s="66">
        <v>5</v>
      </c>
      <c r="G10" s="91" t="s">
        <v>367</v>
      </c>
      <c r="H10" s="91" t="s">
        <v>1002</v>
      </c>
      <c r="I10" t="s">
        <v>967</v>
      </c>
    </row>
    <row r="11" spans="1:9" ht="19.5" customHeight="1" thickBot="1">
      <c r="A11" s="61" t="s">
        <v>207</v>
      </c>
      <c r="B11" s="62" t="s">
        <v>777</v>
      </c>
      <c r="C11" s="62" t="s">
        <v>330</v>
      </c>
      <c r="D11" s="62" t="s">
        <v>778</v>
      </c>
      <c r="E11" s="66">
        <v>4.04</v>
      </c>
      <c r="F11" s="66">
        <v>3</v>
      </c>
      <c r="G11" s="91" t="s">
        <v>330</v>
      </c>
      <c r="H11" s="91" t="s">
        <v>1004</v>
      </c>
      <c r="I11" t="s">
        <v>1171</v>
      </c>
    </row>
    <row r="12" spans="1:9" ht="19.5" customHeight="1" thickBot="1">
      <c r="A12" s="61" t="s">
        <v>210</v>
      </c>
      <c r="B12" s="62" t="s">
        <v>779</v>
      </c>
      <c r="C12" s="62" t="s">
        <v>385</v>
      </c>
      <c r="D12" s="62" t="s">
        <v>780</v>
      </c>
      <c r="E12" s="66">
        <v>4.52</v>
      </c>
      <c r="F12" s="66">
        <v>5</v>
      </c>
      <c r="G12" s="91" t="s">
        <v>385</v>
      </c>
      <c r="H12" s="91" t="s">
        <v>1002</v>
      </c>
      <c r="I12" t="s">
        <v>1172</v>
      </c>
    </row>
    <row r="13" spans="1:9" ht="19.5" customHeight="1" thickBot="1">
      <c r="A13" s="61" t="s">
        <v>214</v>
      </c>
      <c r="B13" s="62" t="s">
        <v>781</v>
      </c>
      <c r="C13" s="62" t="s">
        <v>782</v>
      </c>
      <c r="D13" s="62" t="s">
        <v>783</v>
      </c>
      <c r="E13" s="66">
        <v>4.2</v>
      </c>
      <c r="F13" s="66">
        <v>5</v>
      </c>
      <c r="G13" s="91" t="s">
        <v>782</v>
      </c>
      <c r="H13" s="91" t="s">
        <v>1002</v>
      </c>
      <c r="I13" t="s">
        <v>983</v>
      </c>
    </row>
    <row r="14" spans="1:9" ht="19.5" customHeight="1" thickBot="1">
      <c r="A14" s="61" t="s">
        <v>219</v>
      </c>
      <c r="B14" s="62" t="s">
        <v>784</v>
      </c>
      <c r="C14" s="62" t="s">
        <v>350</v>
      </c>
      <c r="D14" s="62" t="s">
        <v>785</v>
      </c>
      <c r="E14" s="66">
        <v>4.43</v>
      </c>
      <c r="F14" s="66">
        <v>5</v>
      </c>
      <c r="G14" s="91" t="s">
        <v>350</v>
      </c>
      <c r="H14" s="91" t="s">
        <v>1002</v>
      </c>
      <c r="I14" t="s">
        <v>1169</v>
      </c>
    </row>
    <row r="15" spans="1:9" ht="19.5" customHeight="1" thickBot="1">
      <c r="A15" s="61" t="s">
        <v>224</v>
      </c>
      <c r="B15" s="62" t="s">
        <v>786</v>
      </c>
      <c r="C15" s="62" t="s">
        <v>330</v>
      </c>
      <c r="D15" s="62" t="s">
        <v>787</v>
      </c>
      <c r="E15" s="66">
        <v>4.64</v>
      </c>
      <c r="F15" s="66">
        <v>3</v>
      </c>
      <c r="G15" s="91" t="s">
        <v>330</v>
      </c>
      <c r="H15" s="91" t="s">
        <v>1004</v>
      </c>
      <c r="I15" t="s">
        <v>1173</v>
      </c>
    </row>
    <row r="16" spans="1:9" ht="19.5" customHeight="1" thickBot="1">
      <c r="A16" s="61" t="s">
        <v>229</v>
      </c>
      <c r="B16" s="62" t="s">
        <v>788</v>
      </c>
      <c r="C16" s="62" t="s">
        <v>385</v>
      </c>
      <c r="D16" s="62" t="s">
        <v>789</v>
      </c>
      <c r="E16" s="66">
        <v>4.48</v>
      </c>
      <c r="F16" s="66">
        <v>5</v>
      </c>
      <c r="G16" s="91" t="s">
        <v>385</v>
      </c>
      <c r="H16" s="91" t="s">
        <v>1002</v>
      </c>
      <c r="I16" t="s">
        <v>1172</v>
      </c>
    </row>
    <row r="17" spans="1:9" ht="19.5" customHeight="1" thickBot="1">
      <c r="A17" s="61" t="s">
        <v>230</v>
      </c>
      <c r="B17" s="62" t="s">
        <v>790</v>
      </c>
      <c r="C17" s="62" t="s">
        <v>782</v>
      </c>
      <c r="D17" s="62" t="s">
        <v>719</v>
      </c>
      <c r="E17" s="66">
        <v>3.69</v>
      </c>
      <c r="F17" s="66">
        <v>4</v>
      </c>
      <c r="G17" s="91" t="s">
        <v>782</v>
      </c>
      <c r="H17" s="91" t="s">
        <v>1002</v>
      </c>
      <c r="I17" t="s">
        <v>983</v>
      </c>
    </row>
    <row r="18" spans="1:9" ht="19.5" customHeight="1" thickBot="1">
      <c r="A18" s="61" t="s">
        <v>234</v>
      </c>
      <c r="B18" s="62" t="s">
        <v>791</v>
      </c>
      <c r="C18" s="62" t="s">
        <v>350</v>
      </c>
      <c r="D18" s="62" t="s">
        <v>792</v>
      </c>
      <c r="E18" s="66">
        <v>4.94</v>
      </c>
      <c r="F18" s="66">
        <v>5</v>
      </c>
      <c r="G18" s="91" t="s">
        <v>350</v>
      </c>
      <c r="H18" s="91" t="s">
        <v>1004</v>
      </c>
      <c r="I18" t="s">
        <v>986</v>
      </c>
    </row>
    <row r="19" spans="1:9" ht="19.5" customHeight="1" thickBot="1">
      <c r="A19" s="61" t="s">
        <v>238</v>
      </c>
      <c r="B19" s="62" t="s">
        <v>793</v>
      </c>
      <c r="C19" s="62" t="s">
        <v>794</v>
      </c>
      <c r="D19" s="62" t="s">
        <v>795</v>
      </c>
      <c r="E19" s="66">
        <v>4.27</v>
      </c>
      <c r="F19" s="66">
        <v>5</v>
      </c>
      <c r="G19" s="91" t="s">
        <v>1190</v>
      </c>
      <c r="H19" s="91" t="s">
        <v>1002</v>
      </c>
      <c r="I19" t="s">
        <v>1174</v>
      </c>
    </row>
    <row r="20" spans="1:9" ht="19.5" customHeight="1" thickBot="1">
      <c r="A20" s="61" t="s">
        <v>241</v>
      </c>
      <c r="B20" s="62" t="s">
        <v>796</v>
      </c>
      <c r="C20" s="62" t="s">
        <v>385</v>
      </c>
      <c r="D20" s="62" t="s">
        <v>797</v>
      </c>
      <c r="E20" s="66">
        <v>4.32</v>
      </c>
      <c r="F20" s="66">
        <v>4</v>
      </c>
      <c r="G20" s="91" t="s">
        <v>385</v>
      </c>
      <c r="H20" s="91" t="s">
        <v>1004</v>
      </c>
      <c r="I20" t="s">
        <v>1175</v>
      </c>
    </row>
    <row r="21" spans="1:9" ht="19.5" customHeight="1" thickBot="1">
      <c r="A21" s="61" t="s">
        <v>245</v>
      </c>
      <c r="B21" s="62" t="s">
        <v>798</v>
      </c>
      <c r="C21" s="62" t="s">
        <v>799</v>
      </c>
      <c r="D21" s="62" t="s">
        <v>730</v>
      </c>
      <c r="E21" s="66">
        <v>3.64</v>
      </c>
      <c r="F21" s="66">
        <v>5</v>
      </c>
      <c r="G21" s="91" t="s">
        <v>385</v>
      </c>
      <c r="H21" s="91" t="s">
        <v>1002</v>
      </c>
      <c r="I21" t="s">
        <v>978</v>
      </c>
    </row>
    <row r="22" spans="1:9" ht="19.5" customHeight="1" thickBot="1">
      <c r="A22" s="61" t="s">
        <v>248</v>
      </c>
      <c r="B22" s="62" t="s">
        <v>800</v>
      </c>
      <c r="C22" s="62" t="s">
        <v>350</v>
      </c>
      <c r="D22" s="62" t="s">
        <v>801</v>
      </c>
      <c r="E22" s="66">
        <v>3.77</v>
      </c>
      <c r="F22" s="66">
        <v>5</v>
      </c>
      <c r="G22" s="91" t="s">
        <v>350</v>
      </c>
      <c r="H22" s="91" t="s">
        <v>1002</v>
      </c>
      <c r="I22" t="s">
        <v>1176</v>
      </c>
    </row>
    <row r="23" spans="1:9" ht="19.5" customHeight="1" thickBot="1">
      <c r="A23" s="61" t="s">
        <v>299</v>
      </c>
      <c r="B23" s="62" t="s">
        <v>802</v>
      </c>
      <c r="C23" s="62" t="s">
        <v>330</v>
      </c>
      <c r="D23" s="62" t="s">
        <v>721</v>
      </c>
      <c r="E23" s="66">
        <v>4.08</v>
      </c>
      <c r="F23" s="66">
        <v>6</v>
      </c>
      <c r="G23" s="91" t="s">
        <v>330</v>
      </c>
      <c r="H23" s="91" t="s">
        <v>1002</v>
      </c>
      <c r="I23" t="s">
        <v>1177</v>
      </c>
    </row>
    <row r="24" spans="1:9" ht="19.5" customHeight="1" thickBot="1">
      <c r="A24" s="61" t="s">
        <v>302</v>
      </c>
      <c r="B24" s="62" t="s">
        <v>803</v>
      </c>
      <c r="C24" s="62" t="s">
        <v>385</v>
      </c>
      <c r="D24" s="62" t="s">
        <v>778</v>
      </c>
      <c r="E24" s="66">
        <v>4.3</v>
      </c>
      <c r="F24" s="66">
        <v>4</v>
      </c>
      <c r="G24" s="91" t="s">
        <v>385</v>
      </c>
      <c r="H24" s="91" t="s">
        <v>1002</v>
      </c>
      <c r="I24" t="s">
        <v>1178</v>
      </c>
    </row>
    <row r="25" spans="1:9" ht="19.5" customHeight="1" thickBot="1">
      <c r="A25" s="61" t="s">
        <v>305</v>
      </c>
      <c r="B25" s="62" t="s">
        <v>804</v>
      </c>
      <c r="C25" s="62" t="s">
        <v>782</v>
      </c>
      <c r="D25" s="62" t="s">
        <v>739</v>
      </c>
      <c r="E25" s="66">
        <v>3.41</v>
      </c>
      <c r="F25" s="66">
        <v>3</v>
      </c>
      <c r="G25" s="91" t="s">
        <v>782</v>
      </c>
      <c r="H25" s="91" t="s">
        <v>1002</v>
      </c>
      <c r="I25" t="s">
        <v>983</v>
      </c>
    </row>
    <row r="26" spans="1:9" ht="19.5" customHeight="1" thickBot="1">
      <c r="A26" s="61" t="s">
        <v>308</v>
      </c>
      <c r="B26" s="62" t="s">
        <v>805</v>
      </c>
      <c r="C26" s="62" t="s">
        <v>350</v>
      </c>
      <c r="D26" s="62" t="s">
        <v>806</v>
      </c>
      <c r="E26" s="66">
        <v>3.7</v>
      </c>
      <c r="F26" s="66">
        <v>5</v>
      </c>
      <c r="G26" s="91" t="s">
        <v>350</v>
      </c>
      <c r="H26" s="91" t="s">
        <v>1002</v>
      </c>
      <c r="I26" t="s">
        <v>966</v>
      </c>
    </row>
    <row r="27" spans="1:9" ht="19.5" customHeight="1" thickBot="1">
      <c r="A27" s="61" t="s">
        <v>311</v>
      </c>
      <c r="B27" s="62" t="s">
        <v>807</v>
      </c>
      <c r="C27" s="62" t="s">
        <v>808</v>
      </c>
      <c r="D27" s="62" t="s">
        <v>809</v>
      </c>
      <c r="E27" s="66">
        <v>3.38</v>
      </c>
      <c r="F27" s="66">
        <v>4</v>
      </c>
      <c r="G27" s="91" t="s">
        <v>330</v>
      </c>
      <c r="H27" s="91" t="s">
        <v>1002</v>
      </c>
      <c r="I27" t="s">
        <v>1140</v>
      </c>
    </row>
    <row r="28" spans="1:9" ht="19.5" customHeight="1" thickBot="1">
      <c r="A28" s="61" t="s">
        <v>315</v>
      </c>
      <c r="B28" s="62" t="s">
        <v>810</v>
      </c>
      <c r="C28" s="62" t="s">
        <v>385</v>
      </c>
      <c r="D28" s="62" t="s">
        <v>780</v>
      </c>
      <c r="E28" s="66">
        <v>4.22</v>
      </c>
      <c r="F28" s="66">
        <v>5</v>
      </c>
      <c r="G28" s="91" t="s">
        <v>385</v>
      </c>
      <c r="H28" s="91" t="s">
        <v>1002</v>
      </c>
      <c r="I28" t="s">
        <v>978</v>
      </c>
    </row>
    <row r="29" spans="1:9" ht="19.5" customHeight="1" thickBot="1">
      <c r="A29" s="61" t="s">
        <v>654</v>
      </c>
      <c r="B29" s="62" t="s">
        <v>811</v>
      </c>
      <c r="C29" s="62" t="s">
        <v>350</v>
      </c>
      <c r="D29" s="62" t="s">
        <v>737</v>
      </c>
      <c r="E29" s="66">
        <v>3.69</v>
      </c>
      <c r="F29" s="66">
        <v>6</v>
      </c>
      <c r="G29" s="91" t="s">
        <v>350</v>
      </c>
      <c r="H29" s="91" t="s">
        <v>1002</v>
      </c>
      <c r="I29" t="s">
        <v>1179</v>
      </c>
    </row>
    <row r="30" spans="1:9" ht="19.5" customHeight="1" thickBot="1">
      <c r="A30" s="61" t="s">
        <v>663</v>
      </c>
      <c r="B30" s="62" t="s">
        <v>812</v>
      </c>
      <c r="C30" s="62" t="s">
        <v>330</v>
      </c>
      <c r="D30" s="62" t="s">
        <v>813</v>
      </c>
      <c r="E30" s="66">
        <v>3.8</v>
      </c>
      <c r="F30" s="66">
        <v>4</v>
      </c>
      <c r="G30" s="91" t="s">
        <v>330</v>
      </c>
      <c r="H30" s="91" t="s">
        <v>1002</v>
      </c>
      <c r="I30" t="s">
        <v>1180</v>
      </c>
    </row>
    <row r="31" spans="1:9" ht="19.5" customHeight="1" thickBot="1">
      <c r="A31" s="61" t="s">
        <v>676</v>
      </c>
      <c r="B31" s="62" t="s">
        <v>814</v>
      </c>
      <c r="C31" s="62" t="s">
        <v>815</v>
      </c>
      <c r="D31" s="62" t="s">
        <v>816</v>
      </c>
      <c r="E31" s="66">
        <v>4.2</v>
      </c>
      <c r="F31" s="66">
        <v>5</v>
      </c>
      <c r="G31" s="91" t="s">
        <v>385</v>
      </c>
      <c r="H31" s="91" t="s">
        <v>1004</v>
      </c>
      <c r="I31" s="105" t="s">
        <v>1181</v>
      </c>
    </row>
    <row r="32" spans="1:9" ht="19.5" customHeight="1" thickBot="1">
      <c r="A32" s="61" t="s">
        <v>688</v>
      </c>
      <c r="B32" s="62" t="s">
        <v>817</v>
      </c>
      <c r="C32" s="62" t="s">
        <v>350</v>
      </c>
      <c r="D32" s="62" t="s">
        <v>715</v>
      </c>
      <c r="E32" s="66">
        <v>3.63</v>
      </c>
      <c r="F32" s="66">
        <v>4</v>
      </c>
      <c r="G32" s="91" t="s">
        <v>350</v>
      </c>
      <c r="H32" s="91" t="s">
        <v>1004</v>
      </c>
      <c r="I32" t="s">
        <v>1182</v>
      </c>
    </row>
    <row r="33" spans="1:9" ht="19.5" customHeight="1" thickBot="1">
      <c r="A33" s="61" t="s">
        <v>818</v>
      </c>
      <c r="B33" s="62" t="s">
        <v>819</v>
      </c>
      <c r="C33" s="62" t="s">
        <v>385</v>
      </c>
      <c r="D33" s="62" t="s">
        <v>820</v>
      </c>
      <c r="E33" s="66">
        <v>4.16</v>
      </c>
      <c r="F33" s="66">
        <v>6</v>
      </c>
      <c r="G33" s="91" t="s">
        <v>385</v>
      </c>
      <c r="H33" s="91" t="s">
        <v>1002</v>
      </c>
      <c r="I33" t="s">
        <v>1168</v>
      </c>
    </row>
    <row r="34" spans="1:9" ht="19.5" customHeight="1" thickBot="1">
      <c r="A34" s="61" t="s">
        <v>821</v>
      </c>
      <c r="B34" s="62" t="s">
        <v>822</v>
      </c>
      <c r="C34" s="62" t="s">
        <v>385</v>
      </c>
      <c r="D34" s="62" t="s">
        <v>778</v>
      </c>
      <c r="E34" s="66">
        <v>4.13</v>
      </c>
      <c r="F34" s="66">
        <v>5</v>
      </c>
      <c r="G34" s="91" t="s">
        <v>385</v>
      </c>
      <c r="H34" s="91" t="s">
        <v>1004</v>
      </c>
      <c r="I34" t="s">
        <v>1183</v>
      </c>
    </row>
    <row r="35" spans="1:9" ht="19.5" customHeight="1" thickBot="1">
      <c r="A35" s="61" t="s">
        <v>823</v>
      </c>
      <c r="B35" s="62" t="s">
        <v>824</v>
      </c>
      <c r="C35" s="62" t="s">
        <v>825</v>
      </c>
      <c r="D35" s="62" t="s">
        <v>826</v>
      </c>
      <c r="E35" s="66">
        <v>4.11</v>
      </c>
      <c r="F35" s="66">
        <v>5</v>
      </c>
      <c r="G35" s="91" t="s">
        <v>385</v>
      </c>
      <c r="H35" s="91" t="s">
        <v>1002</v>
      </c>
      <c r="I35" t="s">
        <v>1172</v>
      </c>
    </row>
    <row r="36" spans="1:9" ht="19.5" customHeight="1" thickBot="1">
      <c r="A36" s="61" t="s">
        <v>827</v>
      </c>
      <c r="B36" s="62" t="s">
        <v>828</v>
      </c>
      <c r="C36" s="62" t="s">
        <v>829</v>
      </c>
      <c r="D36" s="62" t="s">
        <v>778</v>
      </c>
      <c r="E36" s="66">
        <v>4</v>
      </c>
      <c r="F36" s="66">
        <v>6</v>
      </c>
      <c r="G36" s="91" t="s">
        <v>385</v>
      </c>
      <c r="H36" s="91" t="s">
        <v>1002</v>
      </c>
      <c r="I36" t="s">
        <v>1184</v>
      </c>
    </row>
    <row r="37" spans="1:9" ht="19.5" customHeight="1" thickBot="1">
      <c r="A37" s="61" t="s">
        <v>830</v>
      </c>
      <c r="B37" s="62" t="s">
        <v>831</v>
      </c>
      <c r="C37" s="62" t="s">
        <v>832</v>
      </c>
      <c r="D37" s="62" t="s">
        <v>826</v>
      </c>
      <c r="E37" s="66">
        <v>3.94</v>
      </c>
      <c r="F37" s="66">
        <v>4</v>
      </c>
      <c r="G37" s="91" t="s">
        <v>782</v>
      </c>
      <c r="H37" s="91" t="s">
        <v>1002</v>
      </c>
      <c r="I37" t="s">
        <v>983</v>
      </c>
    </row>
    <row r="38" spans="1:9" ht="19.5" customHeight="1" thickBot="1">
      <c r="A38" s="61" t="s">
        <v>833</v>
      </c>
      <c r="B38" s="62" t="s">
        <v>834</v>
      </c>
      <c r="C38" s="62" t="s">
        <v>385</v>
      </c>
      <c r="D38" s="62" t="s">
        <v>751</v>
      </c>
      <c r="E38" s="66">
        <v>3.88</v>
      </c>
      <c r="F38" s="66">
        <v>5</v>
      </c>
      <c r="G38" s="91" t="s">
        <v>385</v>
      </c>
      <c r="H38" s="91" t="s">
        <v>1002</v>
      </c>
      <c r="I38" s="105" t="s">
        <v>978</v>
      </c>
    </row>
    <row r="39" spans="1:9" ht="19.5" customHeight="1" thickBot="1">
      <c r="A39" s="61" t="s">
        <v>835</v>
      </c>
      <c r="B39" s="62" t="s">
        <v>836</v>
      </c>
      <c r="C39" s="62" t="s">
        <v>385</v>
      </c>
      <c r="D39" s="62" t="s">
        <v>837</v>
      </c>
      <c r="E39" s="66">
        <v>3.87</v>
      </c>
      <c r="F39" s="66">
        <v>5</v>
      </c>
      <c r="G39" s="91" t="s">
        <v>385</v>
      </c>
      <c r="H39" s="91" t="s">
        <v>1002</v>
      </c>
      <c r="I39" t="s">
        <v>978</v>
      </c>
    </row>
    <row r="40" spans="1:9" ht="19.5" customHeight="1" thickBot="1">
      <c r="A40" s="61" t="s">
        <v>838</v>
      </c>
      <c r="B40" s="62" t="s">
        <v>839</v>
      </c>
      <c r="C40" s="62" t="s">
        <v>385</v>
      </c>
      <c r="D40" s="62" t="s">
        <v>778</v>
      </c>
      <c r="E40" s="66">
        <v>3.85</v>
      </c>
      <c r="F40" s="66">
        <v>3</v>
      </c>
      <c r="G40" s="91" t="s">
        <v>385</v>
      </c>
      <c r="H40" s="91" t="s">
        <v>1002</v>
      </c>
      <c r="I40" t="s">
        <v>978</v>
      </c>
    </row>
    <row r="41" spans="1:9" ht="19.5" customHeight="1" thickBot="1">
      <c r="A41" s="61" t="s">
        <v>840</v>
      </c>
      <c r="B41" s="62" t="s">
        <v>841</v>
      </c>
      <c r="C41" s="62" t="s">
        <v>842</v>
      </c>
      <c r="D41" s="62" t="s">
        <v>751</v>
      </c>
      <c r="E41" s="66">
        <v>3.79</v>
      </c>
      <c r="F41" s="66">
        <v>5</v>
      </c>
      <c r="G41" s="91" t="s">
        <v>782</v>
      </c>
      <c r="H41" s="91" t="s">
        <v>1002</v>
      </c>
      <c r="I41" t="s">
        <v>1185</v>
      </c>
    </row>
    <row r="42" spans="1:9" ht="19.5" customHeight="1" thickBot="1">
      <c r="A42" s="61" t="s">
        <v>843</v>
      </c>
      <c r="B42" s="62" t="s">
        <v>844</v>
      </c>
      <c r="C42" s="62" t="s">
        <v>845</v>
      </c>
      <c r="D42" s="62" t="s">
        <v>711</v>
      </c>
      <c r="E42" s="66">
        <v>3.65</v>
      </c>
      <c r="F42" s="66">
        <v>5</v>
      </c>
      <c r="G42" s="91" t="s">
        <v>1190</v>
      </c>
      <c r="H42" s="91" t="s">
        <v>1002</v>
      </c>
      <c r="I42" t="s">
        <v>1186</v>
      </c>
    </row>
    <row r="43" spans="1:9" ht="19.5" customHeight="1" thickBot="1">
      <c r="A43" s="61" t="s">
        <v>846</v>
      </c>
      <c r="B43" s="62" t="s">
        <v>847</v>
      </c>
      <c r="C43" s="62" t="s">
        <v>385</v>
      </c>
      <c r="D43" s="62" t="s">
        <v>826</v>
      </c>
      <c r="E43" s="66">
        <v>3.58</v>
      </c>
      <c r="F43" s="66">
        <v>5</v>
      </c>
      <c r="G43" s="91" t="s">
        <v>385</v>
      </c>
      <c r="H43" s="91" t="s">
        <v>1002</v>
      </c>
      <c r="I43" t="s">
        <v>978</v>
      </c>
    </row>
    <row r="44" spans="1:9" ht="19.5" customHeight="1" thickBot="1">
      <c r="A44" s="61" t="s">
        <v>848</v>
      </c>
      <c r="B44" s="62" t="s">
        <v>849</v>
      </c>
      <c r="C44" s="62" t="s">
        <v>385</v>
      </c>
      <c r="D44" s="62" t="s">
        <v>816</v>
      </c>
      <c r="E44" s="66">
        <v>3.54</v>
      </c>
      <c r="F44" s="66">
        <v>6</v>
      </c>
      <c r="G44" s="91" t="s">
        <v>385</v>
      </c>
      <c r="H44" s="91" t="s">
        <v>1004</v>
      </c>
      <c r="I44" t="s">
        <v>1187</v>
      </c>
    </row>
    <row r="45" spans="1:9" ht="19.5" customHeight="1" thickBot="1">
      <c r="A45" s="61" t="s">
        <v>850</v>
      </c>
      <c r="B45" s="62" t="s">
        <v>851</v>
      </c>
      <c r="C45" s="62" t="s">
        <v>385</v>
      </c>
      <c r="D45" s="62" t="s">
        <v>852</v>
      </c>
      <c r="E45" s="66">
        <v>3.21</v>
      </c>
      <c r="F45" s="66">
        <v>6</v>
      </c>
      <c r="G45" s="94" t="s">
        <v>385</v>
      </c>
      <c r="H45" s="94" t="s">
        <v>1002</v>
      </c>
      <c r="I45" t="s">
        <v>978</v>
      </c>
    </row>
    <row r="46" spans="1:9" ht="19.5" customHeight="1">
      <c r="A46" s="67" t="s">
        <v>853</v>
      </c>
      <c r="B46" s="68" t="s">
        <v>854</v>
      </c>
      <c r="C46" s="68" t="s">
        <v>855</v>
      </c>
      <c r="D46" s="68" t="s">
        <v>753</v>
      </c>
      <c r="E46" s="69">
        <v>3</v>
      </c>
      <c r="F46" s="69">
        <v>5</v>
      </c>
      <c r="G46" s="94" t="s">
        <v>782</v>
      </c>
      <c r="H46" s="94" t="s">
        <v>1002</v>
      </c>
      <c r="I46" t="s">
        <v>1188</v>
      </c>
    </row>
    <row r="47" spans="1:9" ht="19.5" customHeight="1">
      <c r="A47" s="67" t="s">
        <v>856</v>
      </c>
      <c r="B47" s="68" t="s">
        <v>857</v>
      </c>
      <c r="C47" s="68" t="s">
        <v>858</v>
      </c>
      <c r="D47" s="68" t="s">
        <v>721</v>
      </c>
      <c r="E47" s="69">
        <v>3.06</v>
      </c>
      <c r="F47" s="69">
        <v>6</v>
      </c>
      <c r="G47" s="94" t="s">
        <v>774</v>
      </c>
      <c r="H47" s="94" t="s">
        <v>1004</v>
      </c>
      <c r="I47" t="s">
        <v>1189</v>
      </c>
    </row>
  </sheetData>
  <sheetProtection/>
  <hyperlinks>
    <hyperlink ref="I9" r:id="rId1" display="https://etr.elte.hu/etrweb/email_kuldese.asp?eha=TOKPABT.ELTE"/>
    <hyperlink ref="I31" r:id="rId2" display="https://etr.elte.hu/etrweb/email_kuldese.asp?eha=BAIPAAT.ELTE"/>
    <hyperlink ref="I38" r:id="rId3" display="https://etr.elte.hu/etrweb/email_kuldese.asp?eha=REMNAAT.ELT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ehok</dc:creator>
  <cp:keywords/>
  <dc:description/>
  <cp:lastModifiedBy>Vendég</cp:lastModifiedBy>
  <dcterms:created xsi:type="dcterms:W3CDTF">2010-03-24T13:53:13Z</dcterms:created>
  <dcterms:modified xsi:type="dcterms:W3CDTF">2011-02-02T13:06:03Z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