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TK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<sst xmlns="http://schemas.openxmlformats.org/spreadsheetml/2006/main" count="25" uniqueCount="22">
  <si>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állami ösztöndíjas:</t>
  </si>
  <si>
    <t>Részöszt.:</t>
  </si>
  <si>
    <t>országos</t>
  </si>
  <si>
    <t>ELTE</t>
  </si>
  <si>
    <t>össz</t>
  </si>
  <si>
    <t>nappali</t>
  </si>
  <si>
    <t>állami</t>
  </si>
  <si>
    <t>várható össz-létszám*</t>
  </si>
  <si>
    <t>államisok várható száma</t>
  </si>
  <si>
    <t>össz=N</t>
  </si>
  <si>
    <t>össz_arány</t>
  </si>
  <si>
    <t>állami_arány</t>
  </si>
  <si>
    <t>fizika</t>
  </si>
  <si>
    <t>kémia</t>
  </si>
  <si>
    <t>földrajz</t>
  </si>
  <si>
    <t>földtudományi</t>
  </si>
  <si>
    <t>matematika</t>
  </si>
  <si>
    <t>biológia</t>
  </si>
  <si>
    <t>környezettan</t>
  </si>
  <si>
    <t>Állami arány (2012/2011)</t>
  </si>
  <si>
    <t>*Ha nincs költséges, de minden ösztöndíjas (állami) és részösztöndíjas hely feltötlésre kerül</t>
  </si>
  <si>
    <t>összes hallgató aránya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</si>
</sst>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10" zoomScaleNormal="110" workbookViewId="0" topLeftCell="A2">
      <selection activeCell="B13" sqref="B13"/>
    </sheetView>
  </sheetViews>
  <sheetFormatPr defaultColWidth="12.57421875" defaultRowHeight="12.75"/>
  <cols>
    <col min="1" max="1" width="22.28125" style="0" customWidth="1"/>
    <col min="2" max="2" width="8.28125" style="0" customWidth="1"/>
    <col min="3" max="3" width="10.00390625" style="0" customWidth="1"/>
    <col min="4" max="4" width="6.28125" style="0" customWidth="1"/>
    <col min="5" max="5" width="9.00390625" style="0" customWidth="1"/>
    <col min="6" max="6" width="8.421875" style="0" customWidth="1"/>
    <col min="7" max="7" width="8.140625" style="0" customWidth="1"/>
    <col min="8" max="8" width="6.28125" style="0" customWidth="1"/>
    <col min="9" max="9" width="10.7109375" style="0" customWidth="1"/>
    <col min="10" max="10" width="11.00390625" style="0" customWidth="1"/>
    <col min="11" max="11" width="8.140625" style="0" customWidth="1"/>
    <col min="12" max="12" width="9.57421875" style="0" customWidth="1"/>
    <col min="13" max="16384" width="11.57421875" style="0" customWidth="1"/>
  </cols>
  <sheetData>
    <row r="1" spans="1:11" ht="12.75">
      <c r="A1">
        <v>2012</v>
      </c>
      <c r="K1" s="1"/>
    </row>
    <row r="2" spans="1:4" ht="12.75">
      <c r="A2" t="s">
        <v>0</v>
      </c>
      <c r="B2">
        <v>4000</v>
      </c>
      <c r="C2" t="s">
        <v>1</v>
      </c>
      <c r="D2">
        <v>3150</v>
      </c>
    </row>
    <row r="4" spans="2:12" ht="12.75">
      <c r="B4" s="2" t="s">
        <v>2</v>
      </c>
      <c r="C4" s="2"/>
      <c r="D4" s="2"/>
      <c r="G4" s="2" t="s">
        <v>3</v>
      </c>
      <c r="H4" s="2"/>
      <c r="I4" s="2"/>
      <c r="J4" s="2"/>
      <c r="K4" s="1"/>
      <c r="L4" s="1"/>
    </row>
    <row r="5" spans="1:12" ht="34.5">
      <c r="A5">
        <v>2011</v>
      </c>
      <c r="B5" t="s">
        <v>4</v>
      </c>
      <c r="C5" t="s">
        <v>5</v>
      </c>
      <c r="D5" t="s">
        <v>6</v>
      </c>
      <c r="E5" s="3" t="s">
        <v>7</v>
      </c>
      <c r="F5" s="3" t="s">
        <v>8</v>
      </c>
      <c r="G5" t="s">
        <v>9</v>
      </c>
      <c r="H5" t="s">
        <v>6</v>
      </c>
      <c r="I5" t="s">
        <v>10</v>
      </c>
      <c r="J5" t="s">
        <v>11</v>
      </c>
      <c r="K5" s="3" t="s">
        <v>7</v>
      </c>
      <c r="L5" s="3" t="s">
        <v>8</v>
      </c>
    </row>
    <row r="6" spans="1:12" ht="12.75">
      <c r="A6" t="s">
        <v>12</v>
      </c>
      <c r="B6">
        <v>408</v>
      </c>
      <c r="C6">
        <v>371</v>
      </c>
      <c r="D6">
        <v>372</v>
      </c>
      <c r="E6">
        <f>ROUND(B6*$B$18,0)</f>
        <v>625</v>
      </c>
      <c r="F6">
        <f>ROUND(D6*$B$15,0)</f>
        <v>334</v>
      </c>
      <c r="G6">
        <v>154</v>
      </c>
      <c r="H6">
        <v>145</v>
      </c>
      <c r="I6">
        <f>G6/B6</f>
        <v>0.37745098039215685</v>
      </c>
      <c r="J6">
        <f>H6/D6</f>
        <v>0.3897849462365591</v>
      </c>
      <c r="K6">
        <f>ROUND(G6*$B$18,0)</f>
        <v>236</v>
      </c>
      <c r="L6">
        <f>ROUND(H6*$B$15,0)</f>
        <v>130</v>
      </c>
    </row>
    <row r="7" spans="1:12" ht="12.75">
      <c r="A7" t="s">
        <v>13</v>
      </c>
      <c r="B7">
        <v>538</v>
      </c>
      <c r="C7">
        <v>485</v>
      </c>
      <c r="D7">
        <v>516</v>
      </c>
      <c r="E7">
        <f>ROUND(B7*$B$18,0)</f>
        <v>824</v>
      </c>
      <c r="F7">
        <f>ROUND(D7*$B$15,0)</f>
        <v>463</v>
      </c>
      <c r="G7">
        <v>149</v>
      </c>
      <c r="H7">
        <v>146</v>
      </c>
      <c r="I7">
        <f>G7/B7</f>
        <v>0.27695167286245354</v>
      </c>
      <c r="J7">
        <f>H7/D7</f>
        <v>0.28294573643410853</v>
      </c>
      <c r="K7">
        <f>ROUND(G7*$B$18,0)</f>
        <v>228</v>
      </c>
      <c r="L7">
        <f>ROUND(H7*$B$15,0)</f>
        <v>131</v>
      </c>
    </row>
    <row r="8" spans="1:12" ht="12.75">
      <c r="A8" t="s">
        <v>14</v>
      </c>
      <c r="B8">
        <v>924</v>
      </c>
      <c r="C8">
        <v>769</v>
      </c>
      <c r="D8">
        <v>895</v>
      </c>
      <c r="E8">
        <f>ROUND(B8*$B$18,0)</f>
        <v>1414</v>
      </c>
      <c r="F8">
        <f>ROUND(D8*$B$15,0)</f>
        <v>803</v>
      </c>
      <c r="G8">
        <v>138</v>
      </c>
      <c r="H8">
        <v>133</v>
      </c>
      <c r="I8">
        <f>G8/B8</f>
        <v>0.14935064935064934</v>
      </c>
      <c r="J8">
        <f>H8/D8</f>
        <v>0.14860335195530727</v>
      </c>
      <c r="K8">
        <f>ROUND(G8*$B$18,0)</f>
        <v>211</v>
      </c>
      <c r="L8">
        <f>ROUND(H8*$B$15,0)</f>
        <v>119</v>
      </c>
    </row>
    <row r="9" spans="1:12" ht="12.75">
      <c r="A9" t="s">
        <v>15</v>
      </c>
      <c r="B9">
        <v>337</v>
      </c>
      <c r="C9">
        <v>320</v>
      </c>
      <c r="D9">
        <v>331</v>
      </c>
      <c r="E9">
        <f>ROUND(B9*$B$18,0)</f>
        <v>516</v>
      </c>
      <c r="F9">
        <f>ROUND(D9*$B$15,0)</f>
        <v>297</v>
      </c>
      <c r="G9">
        <v>159</v>
      </c>
      <c r="H9">
        <v>158</v>
      </c>
      <c r="I9">
        <f>G9/B9</f>
        <v>0.47181008902077154</v>
      </c>
      <c r="J9">
        <f>H9/D9</f>
        <v>0.4773413897280967</v>
      </c>
      <c r="K9">
        <f>ROUND(G9*$B$18,0)</f>
        <v>243</v>
      </c>
      <c r="L9">
        <f>ROUND(H9*$B$15,0)</f>
        <v>142</v>
      </c>
    </row>
    <row r="10" spans="1:12" ht="12.75">
      <c r="A10" t="s">
        <v>16</v>
      </c>
      <c r="B10">
        <v>634</v>
      </c>
      <c r="C10">
        <v>559</v>
      </c>
      <c r="D10">
        <v>584</v>
      </c>
      <c r="E10">
        <f>ROUND(B10*$B$18,0)</f>
        <v>970</v>
      </c>
      <c r="F10">
        <f>ROUND(D10*$B$15,0)</f>
        <v>524</v>
      </c>
      <c r="G10">
        <v>250</v>
      </c>
      <c r="H10">
        <v>241</v>
      </c>
      <c r="I10">
        <f>G10/B10</f>
        <v>0.3943217665615142</v>
      </c>
      <c r="J10">
        <f>H10/D10</f>
        <v>0.4126712328767123</v>
      </c>
      <c r="K10">
        <f>ROUND(G10*$B$18,0)</f>
        <v>383</v>
      </c>
      <c r="L10">
        <f>ROUND(H10*$B$15,0)</f>
        <v>216</v>
      </c>
    </row>
    <row r="11" spans="1:12" ht="12.75">
      <c r="A11" t="s">
        <v>17</v>
      </c>
      <c r="B11">
        <v>1183</v>
      </c>
      <c r="C11">
        <v>1069</v>
      </c>
      <c r="D11">
        <v>1121</v>
      </c>
      <c r="E11">
        <f>ROUND(B11*$B$18,0)</f>
        <v>1811</v>
      </c>
      <c r="F11">
        <f>ROUND(D11*$B$15,0)</f>
        <v>1005</v>
      </c>
      <c r="G11">
        <v>290</v>
      </c>
      <c r="H11">
        <v>280</v>
      </c>
      <c r="I11">
        <f>G11/B11</f>
        <v>0.2451394759087067</v>
      </c>
      <c r="J11">
        <f>H11/D11</f>
        <v>0.24977698483496877</v>
      </c>
      <c r="K11">
        <f>ROUND(G11*$B$18,0)</f>
        <v>444</v>
      </c>
      <c r="L11">
        <f>ROUND(H11*$B$15,0)</f>
        <v>251</v>
      </c>
    </row>
    <row r="12" spans="1:12" ht="12.75">
      <c r="A12" t="s">
        <v>18</v>
      </c>
      <c r="B12">
        <v>647</v>
      </c>
      <c r="C12">
        <v>580</v>
      </c>
      <c r="D12">
        <v>642</v>
      </c>
      <c r="E12">
        <f>ROUND(B12*$B$18,0)</f>
        <v>990</v>
      </c>
      <c r="F12">
        <f>ROUND(D12*$B$15,0)</f>
        <v>576</v>
      </c>
      <c r="G12">
        <v>151</v>
      </c>
      <c r="H12">
        <v>150</v>
      </c>
      <c r="I12">
        <f>G12/B12</f>
        <v>0.23338485316846985</v>
      </c>
      <c r="J12">
        <f>H12/D12</f>
        <v>0.2336448598130841</v>
      </c>
      <c r="K12">
        <f>ROUND(G12*$B$18,0)</f>
        <v>231</v>
      </c>
      <c r="L12">
        <f>ROUND(H12*$B$15,0)</f>
        <v>134</v>
      </c>
    </row>
    <row r="13" spans="2:12" ht="12.75">
      <c r="B13">
        <f>SUM(B6:B12)</f>
        <v>4671</v>
      </c>
      <c r="C13">
        <f>SUM(C6:C12)</f>
        <v>4153</v>
      </c>
      <c r="D13">
        <f>SUM(D6:D12)</f>
        <v>4461</v>
      </c>
      <c r="E13">
        <f>SUM(E6:E12)</f>
        <v>7150</v>
      </c>
      <c r="F13">
        <f>SUM(F6:F12)</f>
        <v>4002</v>
      </c>
      <c r="G13">
        <f>SUM(G6:G12)</f>
        <v>1291</v>
      </c>
      <c r="H13">
        <f>SUM(H6:H12)</f>
        <v>1253</v>
      </c>
      <c r="I13">
        <f>G13/B13</f>
        <v>0.2763862128023978</v>
      </c>
      <c r="J13">
        <f>H13/D13</f>
        <v>0.2808787267428828</v>
      </c>
      <c r="K13">
        <f>SUM(K6:K12)</f>
        <v>1976</v>
      </c>
      <c r="L13">
        <f>SUM(L6:L12)</f>
        <v>1123</v>
      </c>
    </row>
    <row r="15" spans="1:2" ht="12.75">
      <c r="A15" t="s">
        <v>19</v>
      </c>
      <c r="B15">
        <f>B2/D13</f>
        <v>0.8966599417171038</v>
      </c>
    </row>
    <row r="17" ht="12.75">
      <c r="A17" t="s">
        <v>20</v>
      </c>
    </row>
    <row r="18" spans="1:2" ht="12.75">
      <c r="A18" t="s">
        <v>21</v>
      </c>
      <c r="B18">
        <f>(B2+D2)/B13</f>
        <v>1.5307214729180048</v>
      </c>
    </row>
  </sheetData>
  <sheetProtection selectLockedCells="1" selectUnlockedCells="1"/>
  <mergeCells count="2">
    <mergeCell ref="B4:D4"/>
    <mergeCell ref="G4:J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Dukán Ferenc</dc:creator>
  <cp:keywords/>
  <dc:description/>
  <cp:lastModifiedBy>Dukán Ferenc</cp:lastModifiedBy>
  <dcterms:created xsi:type="dcterms:W3CDTF">2012-01-07T12:02:23Z</dcterms:created>
  <dcterms:modified xsi:type="dcterms:W3CDTF">2012-01-07T12:50:17Z</dcterms:modified>
  <cp:category/>
  <cp:version/>
  <cp:contentType/>
  <cp:contentStatus/>
  <cp:revision>8</cp:revision>
</cp:coreProperties>
</file>